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XÂY DỰNG NGHỊ QUYẾT\HỒ SƠ XIN Ý KIẾN DỰ THẢO NQ\HỒ SƠ TRÌNH DỰ THẢO NQ\"/>
    </mc:Choice>
  </mc:AlternateContent>
  <bookViews>
    <workbookView xWindow="0" yWindow="0" windowWidth="28800" windowHeight="12300" activeTab="4"/>
  </bookViews>
  <sheets>
    <sheet name="KINH PHÍ THEO NGHỊ QUYẾT 35" sheetId="3" r:id="rId1"/>
    <sheet name="DỰ TOÁN KINH PHÍ THEO NGHỊ ĐỊNH" sheetId="1" r:id="rId2"/>
    <sheet name="SO SÁNH 02 MỨC CHI" sheetId="6" r:id="rId3"/>
    <sheet name="CHÊNH LỆCH ND 168 VÀ NQ 35" sheetId="4" state="hidden" r:id="rId4"/>
    <sheet name="CHÊNH LỆCH TỪ 1,7 ĐẾN 31,12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6" l="1"/>
  <c r="G10" i="6"/>
  <c r="G11" i="6"/>
  <c r="G12" i="6"/>
  <c r="H12" i="6" s="1"/>
  <c r="G13" i="6"/>
  <c r="H13" i="6" s="1"/>
  <c r="G14" i="6"/>
  <c r="G15" i="6"/>
  <c r="G16" i="6"/>
  <c r="G17" i="6"/>
  <c r="G18" i="6"/>
  <c r="G19" i="6"/>
  <c r="G20" i="6"/>
  <c r="H20" i="6" s="1"/>
  <c r="G21" i="6"/>
  <c r="H21" i="6" s="1"/>
  <c r="G22" i="6"/>
  <c r="G23" i="6"/>
  <c r="G24" i="6"/>
  <c r="G25" i="6"/>
  <c r="G26" i="6"/>
  <c r="G27" i="6"/>
  <c r="G28" i="6"/>
  <c r="H28" i="6" s="1"/>
  <c r="G29" i="6"/>
  <c r="H29" i="6" s="1"/>
  <c r="G30" i="6"/>
  <c r="G31" i="6"/>
  <c r="G32" i="6"/>
  <c r="G33" i="6"/>
  <c r="G34" i="6"/>
  <c r="G35" i="6"/>
  <c r="G36" i="6"/>
  <c r="H36" i="6" s="1"/>
  <c r="G37" i="6"/>
  <c r="H37" i="6" s="1"/>
  <c r="G38" i="6"/>
  <c r="G39" i="6"/>
  <c r="G40" i="6"/>
  <c r="G41" i="6"/>
  <c r="G42" i="6"/>
  <c r="G43" i="6"/>
  <c r="G44" i="6"/>
  <c r="H44" i="6" s="1"/>
  <c r="G45" i="6"/>
  <c r="H45" i="6" s="1"/>
  <c r="G46" i="6"/>
  <c r="G47" i="6"/>
  <c r="G48" i="6"/>
  <c r="G49" i="6"/>
  <c r="G50" i="6"/>
  <c r="G51" i="6"/>
  <c r="G52" i="6"/>
  <c r="H52" i="6" s="1"/>
  <c r="G53" i="6"/>
  <c r="H53" i="6" s="1"/>
  <c r="G54" i="6"/>
  <c r="G55" i="6"/>
  <c r="G56" i="6"/>
  <c r="G57" i="6"/>
  <c r="G58" i="6"/>
  <c r="G59" i="6"/>
  <c r="G60" i="6"/>
  <c r="H60" i="6" s="1"/>
  <c r="G61" i="6"/>
  <c r="H61" i="6" s="1"/>
  <c r="G62" i="6"/>
  <c r="G63" i="6"/>
  <c r="G64" i="6"/>
  <c r="G65" i="6"/>
  <c r="G66" i="6"/>
  <c r="G67" i="6"/>
  <c r="G68" i="6"/>
  <c r="H68" i="6" s="1"/>
  <c r="G69" i="6"/>
  <c r="H69" i="6" s="1"/>
  <c r="G70" i="6"/>
  <c r="G71" i="6"/>
  <c r="G72" i="6"/>
  <c r="G73" i="6"/>
  <c r="G74" i="6"/>
  <c r="G75" i="6"/>
  <c r="G76" i="6"/>
  <c r="H76" i="6" s="1"/>
  <c r="G77" i="6"/>
  <c r="H77" i="6" s="1"/>
  <c r="G78" i="6"/>
  <c r="G79" i="6"/>
  <c r="G80" i="6"/>
  <c r="G81" i="6"/>
  <c r="G82" i="6"/>
  <c r="G83" i="6"/>
  <c r="G84" i="6"/>
  <c r="H84" i="6" s="1"/>
  <c r="G85" i="6"/>
  <c r="H85" i="6" s="1"/>
  <c r="G86" i="6"/>
  <c r="G87" i="6"/>
  <c r="G88" i="6"/>
  <c r="G89" i="6"/>
  <c r="G90" i="6"/>
  <c r="G91" i="6"/>
  <c r="G92" i="6"/>
  <c r="H92" i="6" s="1"/>
  <c r="G93" i="6"/>
  <c r="H93" i="6" s="1"/>
  <c r="G94" i="6"/>
  <c r="G95" i="6"/>
  <c r="G96" i="6"/>
  <c r="G97" i="6"/>
  <c r="G98" i="6"/>
  <c r="G99" i="6"/>
  <c r="G100" i="6"/>
  <c r="H100" i="6" s="1"/>
  <c r="G101" i="6"/>
  <c r="H101" i="6" s="1"/>
  <c r="G102" i="6"/>
  <c r="G8" i="6"/>
  <c r="D103" i="6"/>
  <c r="E103" i="6"/>
  <c r="C103" i="6"/>
  <c r="F9" i="6"/>
  <c r="H9" i="6" s="1"/>
  <c r="F10" i="6"/>
  <c r="H10" i="6" s="1"/>
  <c r="F11" i="6"/>
  <c r="H11" i="6" s="1"/>
  <c r="F12" i="6"/>
  <c r="F13" i="6"/>
  <c r="F14" i="6"/>
  <c r="H14" i="6" s="1"/>
  <c r="F15" i="6"/>
  <c r="H15" i="6" s="1"/>
  <c r="F16" i="6"/>
  <c r="H16" i="6" s="1"/>
  <c r="F17" i="6"/>
  <c r="H17" i="6" s="1"/>
  <c r="F18" i="6"/>
  <c r="H18" i="6" s="1"/>
  <c r="F19" i="6"/>
  <c r="H19" i="6" s="1"/>
  <c r="F20" i="6"/>
  <c r="F21" i="6"/>
  <c r="F22" i="6"/>
  <c r="H22" i="6" s="1"/>
  <c r="F23" i="6"/>
  <c r="H23" i="6" s="1"/>
  <c r="F24" i="6"/>
  <c r="H24" i="6" s="1"/>
  <c r="F25" i="6"/>
  <c r="H25" i="6" s="1"/>
  <c r="F26" i="6"/>
  <c r="H26" i="6" s="1"/>
  <c r="F27" i="6"/>
  <c r="H27" i="6" s="1"/>
  <c r="F28" i="6"/>
  <c r="F29" i="6"/>
  <c r="F30" i="6"/>
  <c r="H30" i="6" s="1"/>
  <c r="F31" i="6"/>
  <c r="H31" i="6" s="1"/>
  <c r="F32" i="6"/>
  <c r="H32" i="6" s="1"/>
  <c r="F33" i="6"/>
  <c r="H33" i="6" s="1"/>
  <c r="F34" i="6"/>
  <c r="H34" i="6" s="1"/>
  <c r="F35" i="6"/>
  <c r="H35" i="6" s="1"/>
  <c r="F36" i="6"/>
  <c r="F37" i="6"/>
  <c r="F38" i="6"/>
  <c r="H38" i="6" s="1"/>
  <c r="F39" i="6"/>
  <c r="H39" i="6" s="1"/>
  <c r="F40" i="6"/>
  <c r="H40" i="6" s="1"/>
  <c r="F41" i="6"/>
  <c r="H41" i="6" s="1"/>
  <c r="F42" i="6"/>
  <c r="H42" i="6" s="1"/>
  <c r="F43" i="6"/>
  <c r="H43" i="6" s="1"/>
  <c r="F44" i="6"/>
  <c r="F45" i="6"/>
  <c r="F46" i="6"/>
  <c r="H46" i="6" s="1"/>
  <c r="F47" i="6"/>
  <c r="H47" i="6" s="1"/>
  <c r="F48" i="6"/>
  <c r="H48" i="6" s="1"/>
  <c r="F49" i="6"/>
  <c r="H49" i="6" s="1"/>
  <c r="F50" i="6"/>
  <c r="H50" i="6" s="1"/>
  <c r="F51" i="6"/>
  <c r="H51" i="6" s="1"/>
  <c r="F52" i="6"/>
  <c r="F53" i="6"/>
  <c r="F54" i="6"/>
  <c r="H54" i="6" s="1"/>
  <c r="F55" i="6"/>
  <c r="H55" i="6" s="1"/>
  <c r="F56" i="6"/>
  <c r="H56" i="6" s="1"/>
  <c r="F57" i="6"/>
  <c r="H57" i="6" s="1"/>
  <c r="F58" i="6"/>
  <c r="H58" i="6" s="1"/>
  <c r="F59" i="6"/>
  <c r="H59" i="6" s="1"/>
  <c r="F60" i="6"/>
  <c r="F61" i="6"/>
  <c r="F62" i="6"/>
  <c r="H62" i="6" s="1"/>
  <c r="F63" i="6"/>
  <c r="H63" i="6" s="1"/>
  <c r="F64" i="6"/>
  <c r="H64" i="6" s="1"/>
  <c r="F65" i="6"/>
  <c r="H65" i="6" s="1"/>
  <c r="F66" i="6"/>
  <c r="H66" i="6" s="1"/>
  <c r="F67" i="6"/>
  <c r="H67" i="6" s="1"/>
  <c r="F68" i="6"/>
  <c r="F69" i="6"/>
  <c r="F70" i="6"/>
  <c r="H70" i="6" s="1"/>
  <c r="F71" i="6"/>
  <c r="H71" i="6" s="1"/>
  <c r="F72" i="6"/>
  <c r="H72" i="6" s="1"/>
  <c r="F73" i="6"/>
  <c r="H73" i="6" s="1"/>
  <c r="F74" i="6"/>
  <c r="H74" i="6" s="1"/>
  <c r="F75" i="6"/>
  <c r="H75" i="6" s="1"/>
  <c r="F76" i="6"/>
  <c r="F77" i="6"/>
  <c r="F78" i="6"/>
  <c r="H78" i="6" s="1"/>
  <c r="F79" i="6"/>
  <c r="H79" i="6" s="1"/>
  <c r="F80" i="6"/>
  <c r="H80" i="6" s="1"/>
  <c r="F81" i="6"/>
  <c r="H81" i="6" s="1"/>
  <c r="F82" i="6"/>
  <c r="H82" i="6" s="1"/>
  <c r="F83" i="6"/>
  <c r="H83" i="6" s="1"/>
  <c r="F84" i="6"/>
  <c r="F85" i="6"/>
  <c r="F86" i="6"/>
  <c r="H86" i="6" s="1"/>
  <c r="F87" i="6"/>
  <c r="H87" i="6" s="1"/>
  <c r="F88" i="6"/>
  <c r="H88" i="6" s="1"/>
  <c r="F89" i="6"/>
  <c r="H89" i="6" s="1"/>
  <c r="F90" i="6"/>
  <c r="H90" i="6" s="1"/>
  <c r="F91" i="6"/>
  <c r="H91" i="6" s="1"/>
  <c r="F92" i="6"/>
  <c r="F93" i="6"/>
  <c r="F94" i="6"/>
  <c r="H94" i="6" s="1"/>
  <c r="F95" i="6"/>
  <c r="H95" i="6" s="1"/>
  <c r="F96" i="6"/>
  <c r="H96" i="6" s="1"/>
  <c r="F97" i="6"/>
  <c r="H97" i="6" s="1"/>
  <c r="F98" i="6"/>
  <c r="H98" i="6" s="1"/>
  <c r="F99" i="6"/>
  <c r="H99" i="6" s="1"/>
  <c r="F100" i="6"/>
  <c r="F101" i="6"/>
  <c r="F102" i="6"/>
  <c r="H102" i="6" s="1"/>
  <c r="F8" i="6"/>
  <c r="H8" i="6" s="1"/>
  <c r="G103" i="6" l="1"/>
  <c r="F103" i="6"/>
  <c r="H103" i="6" l="1"/>
  <c r="N10" i="5"/>
  <c r="N11" i="5"/>
  <c r="N12" i="5"/>
  <c r="N14" i="5"/>
  <c r="N15" i="5"/>
  <c r="N16" i="5"/>
  <c r="N18" i="5"/>
  <c r="N19" i="5"/>
  <c r="N20" i="5"/>
  <c r="N21" i="5"/>
  <c r="N22" i="5"/>
  <c r="N23" i="5"/>
  <c r="N25" i="5"/>
  <c r="N27" i="5"/>
  <c r="N28" i="5"/>
  <c r="N29" i="5"/>
  <c r="N30" i="5"/>
  <c r="N31" i="5"/>
  <c r="N33" i="5"/>
  <c r="N34" i="5"/>
  <c r="N36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2" i="5"/>
  <c r="N53" i="5"/>
  <c r="N54" i="5"/>
  <c r="N55" i="5"/>
  <c r="N56" i="5"/>
  <c r="N57" i="5"/>
  <c r="N59" i="5"/>
  <c r="N60" i="5"/>
  <c r="N61" i="5"/>
  <c r="N62" i="5"/>
  <c r="N63" i="5"/>
  <c r="N64" i="5"/>
  <c r="N65" i="5"/>
  <c r="N66" i="5"/>
  <c r="N67" i="5"/>
  <c r="N68" i="5"/>
  <c r="N71" i="5"/>
  <c r="N72" i="5"/>
  <c r="N73" i="5"/>
  <c r="N74" i="5"/>
  <c r="N75" i="5"/>
  <c r="N77" i="5"/>
  <c r="N78" i="5"/>
  <c r="N80" i="5"/>
  <c r="N81" i="5"/>
  <c r="N82" i="5"/>
  <c r="N84" i="5"/>
  <c r="N85" i="5"/>
  <c r="N86" i="5"/>
  <c r="N87" i="5"/>
  <c r="N88" i="5"/>
  <c r="N90" i="5"/>
  <c r="N92" i="5"/>
  <c r="N93" i="5"/>
  <c r="N95" i="5"/>
  <c r="N96" i="5"/>
  <c r="N97" i="5"/>
  <c r="N98" i="5"/>
  <c r="N99" i="5"/>
  <c r="N100" i="5"/>
  <c r="N101" i="5"/>
  <c r="N102" i="5"/>
  <c r="N8" i="5"/>
  <c r="M26" i="5"/>
  <c r="M34" i="5"/>
  <c r="M42" i="5"/>
  <c r="L9" i="5"/>
  <c r="M9" i="5" s="1"/>
  <c r="L17" i="5"/>
  <c r="M17" i="5" s="1"/>
  <c r="L25" i="5"/>
  <c r="M25" i="5" s="1"/>
  <c r="L26" i="5"/>
  <c r="L27" i="5"/>
  <c r="M27" i="5" s="1"/>
  <c r="L33" i="5"/>
  <c r="M33" i="5" s="1"/>
  <c r="L34" i="5"/>
  <c r="L35" i="5"/>
  <c r="M35" i="5" s="1"/>
  <c r="L37" i="5"/>
  <c r="M37" i="5" s="1"/>
  <c r="L41" i="5"/>
  <c r="M41" i="5" s="1"/>
  <c r="L42" i="5"/>
  <c r="L49" i="5"/>
  <c r="M49" i="5" s="1"/>
  <c r="L57" i="5"/>
  <c r="M57" i="5" s="1"/>
  <c r="L59" i="5"/>
  <c r="M59" i="5" s="1"/>
  <c r="L61" i="5"/>
  <c r="M61" i="5" s="1"/>
  <c r="L65" i="5"/>
  <c r="M65" i="5" s="1"/>
  <c r="L67" i="5"/>
  <c r="M67" i="5" s="1"/>
  <c r="N69" i="5"/>
  <c r="L75" i="5"/>
  <c r="M75" i="5" s="1"/>
  <c r="L83" i="5"/>
  <c r="M83" i="5" s="1"/>
  <c r="L91" i="5"/>
  <c r="M91" i="5" s="1"/>
  <c r="L99" i="5"/>
  <c r="M99" i="5" s="1"/>
  <c r="G10" i="5"/>
  <c r="H10" i="5" s="1"/>
  <c r="G11" i="5"/>
  <c r="H11" i="5" s="1"/>
  <c r="G12" i="5"/>
  <c r="H12" i="5" s="1"/>
  <c r="H14" i="5"/>
  <c r="G18" i="5"/>
  <c r="H18" i="5" s="1"/>
  <c r="G19" i="5"/>
  <c r="H19" i="5" s="1"/>
  <c r="G20" i="5"/>
  <c r="H20" i="5" s="1"/>
  <c r="H26" i="5"/>
  <c r="N26" i="5" s="1"/>
  <c r="G28" i="5"/>
  <c r="H28" i="5" s="1"/>
  <c r="G34" i="5"/>
  <c r="H34" i="5" s="1"/>
  <c r="G36" i="5"/>
  <c r="H36" i="5" s="1"/>
  <c r="G42" i="5"/>
  <c r="H42" i="5" s="1"/>
  <c r="G44" i="5"/>
  <c r="H44" i="5" s="1"/>
  <c r="G46" i="5"/>
  <c r="H46" i="5" s="1"/>
  <c r="G50" i="5"/>
  <c r="H50" i="5" s="1"/>
  <c r="G52" i="5"/>
  <c r="H52" i="5" s="1"/>
  <c r="G60" i="5"/>
  <c r="H60" i="5" s="1"/>
  <c r="G68" i="5"/>
  <c r="H68" i="5" s="1"/>
  <c r="H74" i="5"/>
  <c r="H75" i="5"/>
  <c r="H76" i="5"/>
  <c r="N76" i="5" s="1"/>
  <c r="G82" i="5"/>
  <c r="H82" i="5" s="1"/>
  <c r="H83" i="5"/>
  <c r="N83" i="5" s="1"/>
  <c r="G84" i="5"/>
  <c r="H84" i="5" s="1"/>
  <c r="G90" i="5"/>
  <c r="H90" i="5" s="1"/>
  <c r="H91" i="5"/>
  <c r="N91" i="5" s="1"/>
  <c r="G92" i="5"/>
  <c r="H92" i="5" s="1"/>
  <c r="G98" i="5"/>
  <c r="H98" i="5" s="1"/>
  <c r="G99" i="5"/>
  <c r="H99" i="5" s="1"/>
  <c r="G100" i="5"/>
  <c r="H100" i="5" s="1"/>
  <c r="I103" i="5"/>
  <c r="D103" i="5"/>
  <c r="C103" i="5"/>
  <c r="J102" i="5"/>
  <c r="L102" i="5" s="1"/>
  <c r="M102" i="5" s="1"/>
  <c r="E102" i="5"/>
  <c r="G102" i="5" s="1"/>
  <c r="H102" i="5" s="1"/>
  <c r="J101" i="5"/>
  <c r="L101" i="5" s="1"/>
  <c r="M101" i="5" s="1"/>
  <c r="E101" i="5"/>
  <c r="G101" i="5" s="1"/>
  <c r="H101" i="5" s="1"/>
  <c r="J100" i="5"/>
  <c r="L100" i="5" s="1"/>
  <c r="M100" i="5" s="1"/>
  <c r="E100" i="5"/>
  <c r="J99" i="5"/>
  <c r="E99" i="5"/>
  <c r="J98" i="5"/>
  <c r="L98" i="5" s="1"/>
  <c r="M98" i="5" s="1"/>
  <c r="E98" i="5"/>
  <c r="J97" i="5"/>
  <c r="L97" i="5" s="1"/>
  <c r="M97" i="5" s="1"/>
  <c r="E97" i="5"/>
  <c r="G97" i="5" s="1"/>
  <c r="H97" i="5" s="1"/>
  <c r="J96" i="5"/>
  <c r="L96" i="5" s="1"/>
  <c r="M96" i="5" s="1"/>
  <c r="H96" i="5"/>
  <c r="J95" i="5"/>
  <c r="L95" i="5" s="1"/>
  <c r="M95" i="5" s="1"/>
  <c r="E95" i="5"/>
  <c r="G95" i="5" s="1"/>
  <c r="H95" i="5" s="1"/>
  <c r="J94" i="5"/>
  <c r="L94" i="5" s="1"/>
  <c r="M94" i="5" s="1"/>
  <c r="H94" i="5"/>
  <c r="N94" i="5" s="1"/>
  <c r="J93" i="5"/>
  <c r="L93" i="5" s="1"/>
  <c r="E93" i="5"/>
  <c r="G93" i="5" s="1"/>
  <c r="H93" i="5" s="1"/>
  <c r="J92" i="5"/>
  <c r="L92" i="5" s="1"/>
  <c r="M92" i="5" s="1"/>
  <c r="E92" i="5"/>
  <c r="J91" i="5"/>
  <c r="J90" i="5"/>
  <c r="L90" i="5" s="1"/>
  <c r="M90" i="5" s="1"/>
  <c r="E90" i="5"/>
  <c r="J89" i="5"/>
  <c r="L89" i="5" s="1"/>
  <c r="M89" i="5" s="1"/>
  <c r="H89" i="5"/>
  <c r="N89" i="5" s="1"/>
  <c r="J88" i="5"/>
  <c r="L88" i="5" s="1"/>
  <c r="M88" i="5" s="1"/>
  <c r="E88" i="5"/>
  <c r="G88" i="5" s="1"/>
  <c r="H88" i="5" s="1"/>
  <c r="J87" i="5"/>
  <c r="L87" i="5" s="1"/>
  <c r="M87" i="5" s="1"/>
  <c r="E87" i="5"/>
  <c r="G87" i="5" s="1"/>
  <c r="H87" i="5" s="1"/>
  <c r="M86" i="5"/>
  <c r="E86" i="5"/>
  <c r="G86" i="5" s="1"/>
  <c r="H86" i="5" s="1"/>
  <c r="J85" i="5"/>
  <c r="L85" i="5" s="1"/>
  <c r="M85" i="5" s="1"/>
  <c r="E85" i="5"/>
  <c r="G85" i="5" s="1"/>
  <c r="H85" i="5" s="1"/>
  <c r="J84" i="5"/>
  <c r="L84" i="5" s="1"/>
  <c r="M84" i="5" s="1"/>
  <c r="E84" i="5"/>
  <c r="J83" i="5"/>
  <c r="J82" i="5"/>
  <c r="L82" i="5" s="1"/>
  <c r="M82" i="5" s="1"/>
  <c r="E82" i="5"/>
  <c r="J81" i="5"/>
  <c r="L81" i="5" s="1"/>
  <c r="M81" i="5" s="1"/>
  <c r="E81" i="5"/>
  <c r="G81" i="5" s="1"/>
  <c r="H81" i="5" s="1"/>
  <c r="J80" i="5"/>
  <c r="L80" i="5" s="1"/>
  <c r="M80" i="5" s="1"/>
  <c r="E80" i="5"/>
  <c r="G80" i="5" s="1"/>
  <c r="H80" i="5" s="1"/>
  <c r="N79" i="5"/>
  <c r="E79" i="5"/>
  <c r="G79" i="5" s="1"/>
  <c r="H79" i="5" s="1"/>
  <c r="J78" i="5"/>
  <c r="L78" i="5" s="1"/>
  <c r="M78" i="5" s="1"/>
  <c r="E78" i="5"/>
  <c r="G78" i="5" s="1"/>
  <c r="H78" i="5" s="1"/>
  <c r="J77" i="5"/>
  <c r="L77" i="5" s="1"/>
  <c r="M77" i="5" s="1"/>
  <c r="E77" i="5"/>
  <c r="G77" i="5" s="1"/>
  <c r="H77" i="5" s="1"/>
  <c r="J76" i="5"/>
  <c r="L76" i="5" s="1"/>
  <c r="M76" i="5" s="1"/>
  <c r="J75" i="5"/>
  <c r="J74" i="5"/>
  <c r="L74" i="5" s="1"/>
  <c r="M74" i="5" s="1"/>
  <c r="J73" i="5"/>
  <c r="L73" i="5" s="1"/>
  <c r="M73" i="5" s="1"/>
  <c r="E73" i="5"/>
  <c r="G73" i="5" s="1"/>
  <c r="H73" i="5" s="1"/>
  <c r="J72" i="5"/>
  <c r="L72" i="5" s="1"/>
  <c r="M72" i="5" s="1"/>
  <c r="E72" i="5"/>
  <c r="G72" i="5" s="1"/>
  <c r="H72" i="5" s="1"/>
  <c r="J71" i="5"/>
  <c r="L71" i="5" s="1"/>
  <c r="M71" i="5" s="1"/>
  <c r="E71" i="5"/>
  <c r="G71" i="5" s="1"/>
  <c r="H71" i="5" s="1"/>
  <c r="J70" i="5"/>
  <c r="L70" i="5" s="1"/>
  <c r="M70" i="5" s="1"/>
  <c r="H70" i="5"/>
  <c r="N70" i="5" s="1"/>
  <c r="E69" i="5"/>
  <c r="G69" i="5" s="1"/>
  <c r="H69" i="5" s="1"/>
  <c r="J68" i="5"/>
  <c r="L68" i="5" s="1"/>
  <c r="M68" i="5" s="1"/>
  <c r="E68" i="5"/>
  <c r="J67" i="5"/>
  <c r="E67" i="5"/>
  <c r="G67" i="5" s="1"/>
  <c r="H67" i="5" s="1"/>
  <c r="J66" i="5"/>
  <c r="L66" i="5" s="1"/>
  <c r="M66" i="5" s="1"/>
  <c r="H66" i="5"/>
  <c r="J65" i="5"/>
  <c r="E65" i="5"/>
  <c r="G65" i="5" s="1"/>
  <c r="H65" i="5" s="1"/>
  <c r="J64" i="5"/>
  <c r="L64" i="5" s="1"/>
  <c r="M64" i="5" s="1"/>
  <c r="E64" i="5"/>
  <c r="G64" i="5" s="1"/>
  <c r="H64" i="5" s="1"/>
  <c r="J63" i="5"/>
  <c r="L63" i="5" s="1"/>
  <c r="M63" i="5" s="1"/>
  <c r="E63" i="5"/>
  <c r="G63" i="5" s="1"/>
  <c r="H63" i="5" s="1"/>
  <c r="J62" i="5"/>
  <c r="L62" i="5" s="1"/>
  <c r="M62" i="5" s="1"/>
  <c r="E62" i="5"/>
  <c r="G62" i="5" s="1"/>
  <c r="H62" i="5" s="1"/>
  <c r="J61" i="5"/>
  <c r="E61" i="5"/>
  <c r="G61" i="5" s="1"/>
  <c r="H61" i="5" s="1"/>
  <c r="J60" i="5"/>
  <c r="L60" i="5" s="1"/>
  <c r="M60" i="5" s="1"/>
  <c r="E60" i="5"/>
  <c r="J59" i="5"/>
  <c r="E59" i="5"/>
  <c r="G59" i="5" s="1"/>
  <c r="H59" i="5" s="1"/>
  <c r="J58" i="5"/>
  <c r="L58" i="5" s="1"/>
  <c r="M58" i="5" s="1"/>
  <c r="H58" i="5"/>
  <c r="N58" i="5" s="1"/>
  <c r="J57" i="5"/>
  <c r="E57" i="5"/>
  <c r="G57" i="5" s="1"/>
  <c r="H57" i="5" s="1"/>
  <c r="E56" i="5"/>
  <c r="G56" i="5" s="1"/>
  <c r="H56" i="5" s="1"/>
  <c r="J55" i="5"/>
  <c r="L55" i="5" s="1"/>
  <c r="M55" i="5" s="1"/>
  <c r="E55" i="5"/>
  <c r="G55" i="5" s="1"/>
  <c r="H55" i="5" s="1"/>
  <c r="J54" i="5"/>
  <c r="L54" i="5" s="1"/>
  <c r="M54" i="5" s="1"/>
  <c r="H54" i="5"/>
  <c r="J53" i="5"/>
  <c r="L53" i="5" s="1"/>
  <c r="M53" i="5" s="1"/>
  <c r="E53" i="5"/>
  <c r="G53" i="5" s="1"/>
  <c r="H53" i="5" s="1"/>
  <c r="J52" i="5"/>
  <c r="E52" i="5"/>
  <c r="J51" i="5"/>
  <c r="L51" i="5" s="1"/>
  <c r="M51" i="5" s="1"/>
  <c r="H51" i="5"/>
  <c r="N51" i="5" s="1"/>
  <c r="J50" i="5"/>
  <c r="L50" i="5" s="1"/>
  <c r="M50" i="5" s="1"/>
  <c r="E50" i="5"/>
  <c r="J49" i="5"/>
  <c r="H49" i="5"/>
  <c r="J48" i="5"/>
  <c r="L48" i="5" s="1"/>
  <c r="M48" i="5" s="1"/>
  <c r="E48" i="5"/>
  <c r="G48" i="5" s="1"/>
  <c r="H48" i="5" s="1"/>
  <c r="J47" i="5"/>
  <c r="L47" i="5" s="1"/>
  <c r="M47" i="5" s="1"/>
  <c r="H47" i="5"/>
  <c r="E46" i="5"/>
  <c r="J45" i="5"/>
  <c r="L45" i="5" s="1"/>
  <c r="M45" i="5" s="1"/>
  <c r="E45" i="5"/>
  <c r="G45" i="5" s="1"/>
  <c r="H45" i="5" s="1"/>
  <c r="J44" i="5"/>
  <c r="L44" i="5" s="1"/>
  <c r="M44" i="5" s="1"/>
  <c r="E44" i="5"/>
  <c r="J43" i="5"/>
  <c r="L43" i="5" s="1"/>
  <c r="M43" i="5" s="1"/>
  <c r="E43" i="5"/>
  <c r="G43" i="5" s="1"/>
  <c r="H43" i="5" s="1"/>
  <c r="J42" i="5"/>
  <c r="E42" i="5"/>
  <c r="J41" i="5"/>
  <c r="E41" i="5"/>
  <c r="G41" i="5" s="1"/>
  <c r="H41" i="5" s="1"/>
  <c r="J40" i="5"/>
  <c r="L40" i="5" s="1"/>
  <c r="M40" i="5" s="1"/>
  <c r="E40" i="5"/>
  <c r="G40" i="5" s="1"/>
  <c r="H40" i="5" s="1"/>
  <c r="J39" i="5"/>
  <c r="L39" i="5" s="1"/>
  <c r="M39" i="5" s="1"/>
  <c r="E39" i="5"/>
  <c r="G39" i="5" s="1"/>
  <c r="H39" i="5" s="1"/>
  <c r="E38" i="5"/>
  <c r="G38" i="5" s="1"/>
  <c r="H38" i="5" s="1"/>
  <c r="J37" i="5"/>
  <c r="H37" i="5"/>
  <c r="N37" i="5" s="1"/>
  <c r="E36" i="5"/>
  <c r="J35" i="5"/>
  <c r="H35" i="5"/>
  <c r="N35" i="5" s="1"/>
  <c r="J34" i="5"/>
  <c r="E34" i="5"/>
  <c r="J33" i="5"/>
  <c r="E33" i="5"/>
  <c r="G33" i="5" s="1"/>
  <c r="H33" i="5" s="1"/>
  <c r="J32" i="5"/>
  <c r="L32" i="5" s="1"/>
  <c r="M32" i="5" s="1"/>
  <c r="H32" i="5"/>
  <c r="N32" i="5" s="1"/>
  <c r="J31" i="5"/>
  <c r="L31" i="5" s="1"/>
  <c r="M31" i="5" s="1"/>
  <c r="E31" i="5"/>
  <c r="G31" i="5" s="1"/>
  <c r="H31" i="5" s="1"/>
  <c r="J30" i="5"/>
  <c r="L30" i="5" s="1"/>
  <c r="M30" i="5" s="1"/>
  <c r="E30" i="5"/>
  <c r="G30" i="5" s="1"/>
  <c r="H30" i="5" s="1"/>
  <c r="E29" i="5"/>
  <c r="G29" i="5" s="1"/>
  <c r="H29" i="5" s="1"/>
  <c r="E28" i="5"/>
  <c r="J27" i="5"/>
  <c r="E27" i="5"/>
  <c r="G27" i="5" s="1"/>
  <c r="H27" i="5" s="1"/>
  <c r="J26" i="5"/>
  <c r="J25" i="5"/>
  <c r="E25" i="5"/>
  <c r="G25" i="5" s="1"/>
  <c r="H25" i="5" s="1"/>
  <c r="J24" i="5"/>
  <c r="L24" i="5" s="1"/>
  <c r="M24" i="5" s="1"/>
  <c r="H24" i="5"/>
  <c r="N24" i="5" s="1"/>
  <c r="J23" i="5"/>
  <c r="L23" i="5" s="1"/>
  <c r="M23" i="5" s="1"/>
  <c r="E23" i="5"/>
  <c r="G23" i="5" s="1"/>
  <c r="H23" i="5" s="1"/>
  <c r="E22" i="5"/>
  <c r="G22" i="5" s="1"/>
  <c r="H22" i="5" s="1"/>
  <c r="E21" i="5"/>
  <c r="G21" i="5" s="1"/>
  <c r="H21" i="5" s="1"/>
  <c r="E20" i="5"/>
  <c r="J19" i="5"/>
  <c r="L19" i="5" s="1"/>
  <c r="M19" i="5" s="1"/>
  <c r="E19" i="5"/>
  <c r="J18" i="5"/>
  <c r="L18" i="5" s="1"/>
  <c r="M18" i="5" s="1"/>
  <c r="E18" i="5"/>
  <c r="J17" i="5"/>
  <c r="H17" i="5"/>
  <c r="N17" i="5" s="1"/>
  <c r="J16" i="5"/>
  <c r="L16" i="5" s="1"/>
  <c r="M16" i="5" s="1"/>
  <c r="E16" i="5"/>
  <c r="G16" i="5" s="1"/>
  <c r="H16" i="5" s="1"/>
  <c r="J15" i="5"/>
  <c r="L15" i="5" s="1"/>
  <c r="M15" i="5" s="1"/>
  <c r="E15" i="5"/>
  <c r="G15" i="5" s="1"/>
  <c r="H15" i="5" s="1"/>
  <c r="J14" i="5"/>
  <c r="L14" i="5" s="1"/>
  <c r="M14" i="5" s="1"/>
  <c r="J13" i="5"/>
  <c r="L13" i="5" s="1"/>
  <c r="M13" i="5" s="1"/>
  <c r="H13" i="5"/>
  <c r="N13" i="5" s="1"/>
  <c r="J12" i="5"/>
  <c r="L12" i="5" s="1"/>
  <c r="M12" i="5" s="1"/>
  <c r="E12" i="5"/>
  <c r="J11" i="5"/>
  <c r="L11" i="5" s="1"/>
  <c r="M11" i="5" s="1"/>
  <c r="E11" i="5"/>
  <c r="J10" i="5"/>
  <c r="L10" i="5" s="1"/>
  <c r="M10" i="5" s="1"/>
  <c r="E10" i="5"/>
  <c r="J9" i="5"/>
  <c r="H9" i="5"/>
  <c r="N9" i="5" s="1"/>
  <c r="J8" i="5"/>
  <c r="L8" i="5" s="1"/>
  <c r="M8" i="5" s="1"/>
  <c r="H8" i="5"/>
  <c r="O103" i="4"/>
  <c r="N103" i="4"/>
  <c r="L103" i="4"/>
  <c r="J103" i="4"/>
  <c r="I103" i="4"/>
  <c r="H103" i="4"/>
  <c r="F103" i="4"/>
  <c r="D103" i="4"/>
  <c r="C103" i="4"/>
  <c r="P102" i="4"/>
  <c r="O102" i="4"/>
  <c r="N102" i="4"/>
  <c r="L102" i="4"/>
  <c r="K102" i="4"/>
  <c r="I102" i="4"/>
  <c r="H102" i="4"/>
  <c r="F102" i="4"/>
  <c r="E102" i="4"/>
  <c r="P101" i="4"/>
  <c r="O101" i="4"/>
  <c r="N101" i="4"/>
  <c r="L101" i="4"/>
  <c r="K101" i="4"/>
  <c r="I101" i="4"/>
  <c r="H101" i="4"/>
  <c r="F101" i="4"/>
  <c r="E101" i="4"/>
  <c r="P100" i="4"/>
  <c r="O100" i="4"/>
  <c r="N100" i="4"/>
  <c r="L100" i="4"/>
  <c r="K100" i="4"/>
  <c r="I100" i="4"/>
  <c r="H100" i="4"/>
  <c r="F100" i="4"/>
  <c r="E100" i="4"/>
  <c r="P99" i="4"/>
  <c r="O99" i="4"/>
  <c r="N99" i="4"/>
  <c r="L99" i="4"/>
  <c r="K99" i="4"/>
  <c r="I99" i="4"/>
  <c r="H99" i="4"/>
  <c r="F99" i="4"/>
  <c r="E99" i="4"/>
  <c r="P98" i="4"/>
  <c r="O98" i="4"/>
  <c r="N98" i="4"/>
  <c r="L98" i="4"/>
  <c r="K98" i="4"/>
  <c r="I98" i="4"/>
  <c r="H98" i="4"/>
  <c r="F98" i="4"/>
  <c r="E98" i="4"/>
  <c r="P97" i="4"/>
  <c r="O97" i="4"/>
  <c r="N97" i="4"/>
  <c r="L97" i="4"/>
  <c r="K97" i="4"/>
  <c r="I97" i="4"/>
  <c r="H97" i="4"/>
  <c r="F97" i="4"/>
  <c r="E97" i="4"/>
  <c r="P96" i="4"/>
  <c r="O96" i="4"/>
  <c r="N96" i="4"/>
  <c r="L96" i="4"/>
  <c r="K96" i="4"/>
  <c r="P95" i="4"/>
  <c r="O95" i="4"/>
  <c r="N95" i="4"/>
  <c r="L95" i="4"/>
  <c r="K95" i="4"/>
  <c r="I95" i="4"/>
  <c r="H95" i="4"/>
  <c r="F95" i="4"/>
  <c r="E95" i="4"/>
  <c r="P94" i="4"/>
  <c r="O94" i="4"/>
  <c r="N94" i="4"/>
  <c r="L94" i="4"/>
  <c r="K94" i="4"/>
  <c r="P93" i="4"/>
  <c r="O93" i="4"/>
  <c r="N93" i="4"/>
  <c r="L93" i="4"/>
  <c r="K93" i="4"/>
  <c r="I93" i="4"/>
  <c r="H93" i="4"/>
  <c r="F93" i="4"/>
  <c r="E93" i="4"/>
  <c r="P92" i="4"/>
  <c r="O92" i="4"/>
  <c r="N92" i="4"/>
  <c r="L92" i="4"/>
  <c r="K92" i="4"/>
  <c r="I92" i="4"/>
  <c r="H92" i="4"/>
  <c r="F92" i="4"/>
  <c r="E92" i="4"/>
  <c r="P91" i="4"/>
  <c r="O91" i="4"/>
  <c r="N91" i="4"/>
  <c r="L91" i="4"/>
  <c r="K91" i="4"/>
  <c r="P90" i="4"/>
  <c r="O90" i="4"/>
  <c r="N90" i="4"/>
  <c r="L90" i="4"/>
  <c r="K90" i="4"/>
  <c r="I90" i="4"/>
  <c r="H90" i="4"/>
  <c r="F90" i="4"/>
  <c r="E90" i="4"/>
  <c r="P89" i="4"/>
  <c r="O89" i="4"/>
  <c r="N89" i="4"/>
  <c r="L89" i="4"/>
  <c r="K89" i="4"/>
  <c r="P88" i="4"/>
  <c r="O88" i="4"/>
  <c r="N88" i="4"/>
  <c r="L88" i="4"/>
  <c r="K88" i="4"/>
  <c r="I88" i="4"/>
  <c r="H88" i="4"/>
  <c r="F88" i="4"/>
  <c r="E88" i="4"/>
  <c r="P87" i="4"/>
  <c r="O87" i="4"/>
  <c r="N87" i="4"/>
  <c r="L87" i="4"/>
  <c r="K87" i="4"/>
  <c r="I87" i="4"/>
  <c r="H87" i="4"/>
  <c r="F87" i="4"/>
  <c r="E87" i="4"/>
  <c r="P86" i="4"/>
  <c r="I86" i="4"/>
  <c r="H86" i="4"/>
  <c r="F86" i="4"/>
  <c r="E86" i="4"/>
  <c r="P85" i="4"/>
  <c r="O85" i="4"/>
  <c r="N85" i="4"/>
  <c r="L85" i="4"/>
  <c r="K85" i="4"/>
  <c r="I85" i="4"/>
  <c r="H85" i="4"/>
  <c r="F85" i="4"/>
  <c r="E85" i="4"/>
  <c r="P84" i="4"/>
  <c r="O84" i="4"/>
  <c r="N84" i="4"/>
  <c r="L84" i="4"/>
  <c r="K84" i="4"/>
  <c r="I84" i="4"/>
  <c r="H84" i="4"/>
  <c r="F84" i="4"/>
  <c r="E84" i="4"/>
  <c r="P83" i="4"/>
  <c r="O83" i="4"/>
  <c r="N83" i="4"/>
  <c r="L83" i="4"/>
  <c r="K83" i="4"/>
  <c r="P82" i="4"/>
  <c r="O82" i="4"/>
  <c r="N82" i="4"/>
  <c r="L82" i="4"/>
  <c r="K82" i="4"/>
  <c r="I82" i="4"/>
  <c r="H82" i="4"/>
  <c r="F82" i="4"/>
  <c r="E82" i="4"/>
  <c r="P81" i="4"/>
  <c r="O81" i="4"/>
  <c r="N81" i="4"/>
  <c r="L81" i="4"/>
  <c r="K81" i="4"/>
  <c r="I81" i="4"/>
  <c r="H81" i="4"/>
  <c r="F81" i="4"/>
  <c r="E81" i="4"/>
  <c r="P80" i="4"/>
  <c r="O80" i="4"/>
  <c r="N80" i="4"/>
  <c r="L80" i="4"/>
  <c r="K80" i="4"/>
  <c r="I80" i="4"/>
  <c r="H80" i="4"/>
  <c r="F80" i="4"/>
  <c r="E80" i="4"/>
  <c r="P79" i="4"/>
  <c r="I79" i="4"/>
  <c r="H79" i="4"/>
  <c r="F79" i="4"/>
  <c r="E79" i="4"/>
  <c r="P78" i="4"/>
  <c r="O78" i="4"/>
  <c r="N78" i="4"/>
  <c r="L78" i="4"/>
  <c r="K78" i="4"/>
  <c r="I78" i="4"/>
  <c r="H78" i="4"/>
  <c r="F78" i="4"/>
  <c r="E78" i="4"/>
  <c r="P77" i="4"/>
  <c r="O77" i="4"/>
  <c r="N77" i="4"/>
  <c r="L77" i="4"/>
  <c r="K77" i="4"/>
  <c r="I77" i="4"/>
  <c r="H77" i="4"/>
  <c r="F77" i="4"/>
  <c r="E77" i="4"/>
  <c r="P76" i="4"/>
  <c r="O76" i="4"/>
  <c r="N76" i="4"/>
  <c r="L76" i="4"/>
  <c r="K76" i="4"/>
  <c r="P75" i="4"/>
  <c r="O75" i="4"/>
  <c r="N75" i="4"/>
  <c r="L75" i="4"/>
  <c r="K75" i="4"/>
  <c r="P74" i="4"/>
  <c r="O74" i="4"/>
  <c r="N74" i="4"/>
  <c r="L74" i="4"/>
  <c r="K74" i="4"/>
  <c r="P73" i="4"/>
  <c r="O73" i="4"/>
  <c r="N73" i="4"/>
  <c r="L73" i="4"/>
  <c r="K73" i="4"/>
  <c r="I73" i="4"/>
  <c r="H73" i="4"/>
  <c r="F73" i="4"/>
  <c r="E73" i="4"/>
  <c r="P72" i="4"/>
  <c r="O72" i="4"/>
  <c r="N72" i="4"/>
  <c r="L72" i="4"/>
  <c r="K72" i="4"/>
  <c r="I72" i="4"/>
  <c r="H72" i="4"/>
  <c r="F72" i="4"/>
  <c r="E72" i="4"/>
  <c r="P71" i="4"/>
  <c r="O71" i="4"/>
  <c r="N71" i="4"/>
  <c r="L71" i="4"/>
  <c r="K71" i="4"/>
  <c r="I71" i="4"/>
  <c r="H71" i="4"/>
  <c r="F71" i="4"/>
  <c r="E71" i="4"/>
  <c r="P70" i="4"/>
  <c r="O70" i="4"/>
  <c r="N70" i="4"/>
  <c r="L70" i="4"/>
  <c r="K70" i="4"/>
  <c r="P69" i="4"/>
  <c r="I69" i="4"/>
  <c r="H69" i="4"/>
  <c r="F69" i="4"/>
  <c r="E69" i="4"/>
  <c r="P68" i="4"/>
  <c r="O68" i="4"/>
  <c r="N68" i="4"/>
  <c r="L68" i="4"/>
  <c r="K68" i="4"/>
  <c r="I68" i="4"/>
  <c r="H68" i="4"/>
  <c r="F68" i="4"/>
  <c r="E68" i="4"/>
  <c r="P67" i="4"/>
  <c r="O67" i="4"/>
  <c r="N67" i="4"/>
  <c r="L67" i="4"/>
  <c r="K67" i="4"/>
  <c r="I67" i="4"/>
  <c r="H67" i="4"/>
  <c r="F67" i="4"/>
  <c r="E67" i="4"/>
  <c r="P66" i="4"/>
  <c r="O66" i="4"/>
  <c r="N66" i="4"/>
  <c r="L66" i="4"/>
  <c r="K66" i="4"/>
  <c r="P65" i="4"/>
  <c r="O65" i="4"/>
  <c r="N65" i="4"/>
  <c r="L65" i="4"/>
  <c r="K65" i="4"/>
  <c r="I65" i="4"/>
  <c r="H65" i="4"/>
  <c r="F65" i="4"/>
  <c r="E65" i="4"/>
  <c r="P64" i="4"/>
  <c r="O64" i="4"/>
  <c r="N64" i="4"/>
  <c r="L64" i="4"/>
  <c r="K64" i="4"/>
  <c r="I64" i="4"/>
  <c r="H64" i="4"/>
  <c r="F64" i="4"/>
  <c r="E64" i="4"/>
  <c r="P63" i="4"/>
  <c r="O63" i="4"/>
  <c r="N63" i="4"/>
  <c r="L63" i="4"/>
  <c r="K63" i="4"/>
  <c r="I63" i="4"/>
  <c r="H63" i="4"/>
  <c r="F63" i="4"/>
  <c r="E63" i="4"/>
  <c r="P62" i="4"/>
  <c r="O62" i="4"/>
  <c r="N62" i="4"/>
  <c r="L62" i="4"/>
  <c r="K62" i="4"/>
  <c r="I62" i="4"/>
  <c r="H62" i="4"/>
  <c r="F62" i="4"/>
  <c r="E62" i="4"/>
  <c r="P61" i="4"/>
  <c r="O61" i="4"/>
  <c r="N61" i="4"/>
  <c r="L61" i="4"/>
  <c r="K61" i="4"/>
  <c r="I61" i="4"/>
  <c r="H61" i="4"/>
  <c r="F61" i="4"/>
  <c r="E61" i="4"/>
  <c r="P60" i="4"/>
  <c r="O60" i="4"/>
  <c r="N60" i="4"/>
  <c r="L60" i="4"/>
  <c r="K60" i="4"/>
  <c r="I60" i="4"/>
  <c r="H60" i="4"/>
  <c r="F60" i="4"/>
  <c r="E60" i="4"/>
  <c r="P59" i="4"/>
  <c r="O59" i="4"/>
  <c r="N59" i="4"/>
  <c r="L59" i="4"/>
  <c r="K59" i="4"/>
  <c r="I59" i="4"/>
  <c r="H59" i="4"/>
  <c r="F59" i="4"/>
  <c r="E59" i="4"/>
  <c r="P58" i="4"/>
  <c r="O58" i="4"/>
  <c r="N58" i="4"/>
  <c r="L58" i="4"/>
  <c r="K58" i="4"/>
  <c r="P57" i="4"/>
  <c r="O57" i="4"/>
  <c r="N57" i="4"/>
  <c r="L57" i="4"/>
  <c r="K57" i="4"/>
  <c r="I57" i="4"/>
  <c r="H57" i="4"/>
  <c r="F57" i="4"/>
  <c r="E57" i="4"/>
  <c r="P56" i="4"/>
  <c r="I56" i="4"/>
  <c r="H56" i="4"/>
  <c r="F56" i="4"/>
  <c r="E56" i="4"/>
  <c r="P55" i="4"/>
  <c r="O55" i="4"/>
  <c r="N55" i="4"/>
  <c r="L55" i="4"/>
  <c r="K55" i="4"/>
  <c r="I55" i="4"/>
  <c r="H55" i="4"/>
  <c r="F55" i="4"/>
  <c r="E55" i="4"/>
  <c r="P54" i="4"/>
  <c r="O54" i="4"/>
  <c r="N54" i="4"/>
  <c r="L54" i="4"/>
  <c r="K54" i="4"/>
  <c r="P53" i="4"/>
  <c r="O53" i="4"/>
  <c r="N53" i="4"/>
  <c r="L53" i="4"/>
  <c r="K53" i="4"/>
  <c r="I53" i="4"/>
  <c r="H53" i="4"/>
  <c r="F53" i="4"/>
  <c r="E53" i="4"/>
  <c r="P52" i="4"/>
  <c r="O52" i="4"/>
  <c r="N52" i="4"/>
  <c r="L52" i="4"/>
  <c r="K52" i="4"/>
  <c r="I52" i="4"/>
  <c r="H52" i="4"/>
  <c r="F52" i="4"/>
  <c r="E52" i="4"/>
  <c r="P51" i="4"/>
  <c r="O51" i="4"/>
  <c r="N51" i="4"/>
  <c r="L51" i="4"/>
  <c r="K51" i="4"/>
  <c r="P50" i="4"/>
  <c r="O50" i="4"/>
  <c r="N50" i="4"/>
  <c r="L50" i="4"/>
  <c r="K50" i="4"/>
  <c r="I50" i="4"/>
  <c r="H50" i="4"/>
  <c r="F50" i="4"/>
  <c r="E50" i="4"/>
  <c r="P49" i="4"/>
  <c r="O49" i="4"/>
  <c r="N49" i="4"/>
  <c r="L49" i="4"/>
  <c r="K49" i="4"/>
  <c r="P48" i="4"/>
  <c r="O48" i="4"/>
  <c r="N48" i="4"/>
  <c r="L48" i="4"/>
  <c r="K48" i="4"/>
  <c r="I48" i="4"/>
  <c r="H48" i="4"/>
  <c r="F48" i="4"/>
  <c r="E48" i="4"/>
  <c r="P47" i="4"/>
  <c r="O47" i="4"/>
  <c r="N47" i="4"/>
  <c r="L47" i="4"/>
  <c r="K47" i="4"/>
  <c r="P46" i="4"/>
  <c r="I46" i="4"/>
  <c r="H46" i="4"/>
  <c r="F46" i="4"/>
  <c r="E46" i="4"/>
  <c r="P45" i="4"/>
  <c r="O45" i="4"/>
  <c r="N45" i="4"/>
  <c r="L45" i="4"/>
  <c r="K45" i="4"/>
  <c r="I45" i="4"/>
  <c r="H45" i="4"/>
  <c r="F45" i="4"/>
  <c r="E45" i="4"/>
  <c r="P44" i="4"/>
  <c r="O44" i="4"/>
  <c r="N44" i="4"/>
  <c r="L44" i="4"/>
  <c r="K44" i="4"/>
  <c r="I44" i="4"/>
  <c r="H44" i="4"/>
  <c r="F44" i="4"/>
  <c r="E44" i="4"/>
  <c r="P43" i="4"/>
  <c r="O43" i="4"/>
  <c r="N43" i="4"/>
  <c r="L43" i="4"/>
  <c r="K43" i="4"/>
  <c r="I43" i="4"/>
  <c r="H43" i="4"/>
  <c r="F43" i="4"/>
  <c r="E43" i="4"/>
  <c r="P42" i="4"/>
  <c r="O42" i="4"/>
  <c r="N42" i="4"/>
  <c r="L42" i="4"/>
  <c r="K42" i="4"/>
  <c r="I42" i="4"/>
  <c r="H42" i="4"/>
  <c r="F42" i="4"/>
  <c r="E42" i="4"/>
  <c r="P41" i="4"/>
  <c r="O41" i="4"/>
  <c r="N41" i="4"/>
  <c r="L41" i="4"/>
  <c r="K41" i="4"/>
  <c r="I41" i="4"/>
  <c r="H41" i="4"/>
  <c r="F41" i="4"/>
  <c r="E41" i="4"/>
  <c r="P40" i="4"/>
  <c r="O40" i="4"/>
  <c r="N40" i="4"/>
  <c r="L40" i="4"/>
  <c r="K40" i="4"/>
  <c r="I40" i="4"/>
  <c r="H40" i="4"/>
  <c r="F40" i="4"/>
  <c r="E40" i="4"/>
  <c r="P39" i="4"/>
  <c r="O39" i="4"/>
  <c r="N39" i="4"/>
  <c r="L39" i="4"/>
  <c r="K39" i="4"/>
  <c r="I39" i="4"/>
  <c r="H39" i="4"/>
  <c r="F39" i="4"/>
  <c r="E39" i="4"/>
  <c r="P38" i="4"/>
  <c r="I38" i="4"/>
  <c r="H38" i="4"/>
  <c r="F38" i="4"/>
  <c r="E38" i="4"/>
  <c r="P37" i="4"/>
  <c r="O37" i="4"/>
  <c r="N37" i="4"/>
  <c r="L37" i="4"/>
  <c r="K37" i="4"/>
  <c r="P36" i="4"/>
  <c r="I36" i="4"/>
  <c r="H36" i="4"/>
  <c r="F36" i="4"/>
  <c r="E36" i="4"/>
  <c r="P35" i="4"/>
  <c r="O35" i="4"/>
  <c r="N35" i="4"/>
  <c r="L35" i="4"/>
  <c r="K35" i="4"/>
  <c r="P34" i="4"/>
  <c r="O34" i="4"/>
  <c r="N34" i="4"/>
  <c r="L34" i="4"/>
  <c r="K34" i="4"/>
  <c r="I34" i="4"/>
  <c r="H34" i="4"/>
  <c r="F34" i="4"/>
  <c r="E34" i="4"/>
  <c r="P33" i="4"/>
  <c r="O33" i="4"/>
  <c r="N33" i="4"/>
  <c r="L33" i="4"/>
  <c r="K33" i="4"/>
  <c r="I33" i="4"/>
  <c r="H33" i="4"/>
  <c r="F33" i="4"/>
  <c r="E33" i="4"/>
  <c r="P32" i="4"/>
  <c r="O32" i="4"/>
  <c r="N32" i="4"/>
  <c r="L32" i="4"/>
  <c r="K32" i="4"/>
  <c r="P31" i="4"/>
  <c r="O31" i="4"/>
  <c r="N31" i="4"/>
  <c r="L31" i="4"/>
  <c r="K31" i="4"/>
  <c r="I31" i="4"/>
  <c r="H31" i="4"/>
  <c r="F31" i="4"/>
  <c r="E31" i="4"/>
  <c r="P30" i="4"/>
  <c r="O30" i="4"/>
  <c r="N30" i="4"/>
  <c r="L30" i="4"/>
  <c r="K30" i="4"/>
  <c r="I30" i="4"/>
  <c r="H30" i="4"/>
  <c r="F30" i="4"/>
  <c r="E30" i="4"/>
  <c r="P29" i="4"/>
  <c r="I29" i="4"/>
  <c r="H29" i="4"/>
  <c r="F29" i="4"/>
  <c r="E29" i="4"/>
  <c r="P28" i="4"/>
  <c r="I28" i="4"/>
  <c r="H28" i="4"/>
  <c r="F28" i="4"/>
  <c r="E28" i="4"/>
  <c r="P27" i="4"/>
  <c r="O27" i="4"/>
  <c r="N27" i="4"/>
  <c r="L27" i="4"/>
  <c r="K27" i="4"/>
  <c r="I27" i="4"/>
  <c r="H27" i="4"/>
  <c r="F27" i="4"/>
  <c r="E27" i="4"/>
  <c r="P26" i="4"/>
  <c r="O26" i="4"/>
  <c r="N26" i="4"/>
  <c r="L26" i="4"/>
  <c r="K26" i="4"/>
  <c r="P25" i="4"/>
  <c r="O25" i="4"/>
  <c r="N25" i="4"/>
  <c r="L25" i="4"/>
  <c r="K25" i="4"/>
  <c r="I25" i="4"/>
  <c r="H25" i="4"/>
  <c r="F25" i="4"/>
  <c r="E25" i="4"/>
  <c r="P24" i="4"/>
  <c r="O24" i="4"/>
  <c r="N24" i="4"/>
  <c r="L24" i="4"/>
  <c r="K24" i="4"/>
  <c r="P23" i="4"/>
  <c r="O23" i="4"/>
  <c r="N23" i="4"/>
  <c r="L23" i="4"/>
  <c r="K23" i="4"/>
  <c r="I23" i="4"/>
  <c r="H23" i="4"/>
  <c r="F23" i="4"/>
  <c r="E23" i="4"/>
  <c r="P22" i="4"/>
  <c r="I22" i="4"/>
  <c r="H22" i="4"/>
  <c r="F22" i="4"/>
  <c r="E22" i="4"/>
  <c r="P21" i="4"/>
  <c r="I21" i="4"/>
  <c r="H21" i="4"/>
  <c r="F21" i="4"/>
  <c r="E21" i="4"/>
  <c r="P20" i="4"/>
  <c r="I20" i="4"/>
  <c r="H20" i="4"/>
  <c r="F20" i="4"/>
  <c r="E20" i="4"/>
  <c r="P19" i="4"/>
  <c r="O19" i="4"/>
  <c r="N19" i="4"/>
  <c r="L19" i="4"/>
  <c r="K19" i="4"/>
  <c r="I19" i="4"/>
  <c r="H19" i="4"/>
  <c r="F19" i="4"/>
  <c r="E19" i="4"/>
  <c r="P18" i="4"/>
  <c r="O18" i="4"/>
  <c r="N18" i="4"/>
  <c r="L18" i="4"/>
  <c r="K18" i="4"/>
  <c r="I18" i="4"/>
  <c r="H18" i="4"/>
  <c r="F18" i="4"/>
  <c r="E18" i="4"/>
  <c r="P17" i="4"/>
  <c r="O17" i="4"/>
  <c r="N17" i="4"/>
  <c r="L17" i="4"/>
  <c r="K17" i="4"/>
  <c r="P16" i="4"/>
  <c r="O16" i="4"/>
  <c r="N16" i="4"/>
  <c r="L16" i="4"/>
  <c r="K16" i="4"/>
  <c r="I16" i="4"/>
  <c r="H16" i="4"/>
  <c r="F16" i="4"/>
  <c r="E16" i="4"/>
  <c r="P15" i="4"/>
  <c r="O15" i="4"/>
  <c r="N15" i="4"/>
  <c r="L15" i="4"/>
  <c r="K15" i="4"/>
  <c r="I15" i="4"/>
  <c r="H15" i="4"/>
  <c r="F15" i="4"/>
  <c r="E15" i="4"/>
  <c r="P14" i="4"/>
  <c r="O14" i="4"/>
  <c r="N14" i="4"/>
  <c r="L14" i="4"/>
  <c r="K14" i="4"/>
  <c r="P13" i="4"/>
  <c r="O13" i="4"/>
  <c r="N13" i="4"/>
  <c r="L13" i="4"/>
  <c r="K13" i="4"/>
  <c r="P12" i="4"/>
  <c r="O12" i="4"/>
  <c r="N12" i="4"/>
  <c r="L12" i="4"/>
  <c r="K12" i="4"/>
  <c r="I12" i="4"/>
  <c r="H12" i="4"/>
  <c r="F12" i="4"/>
  <c r="E12" i="4"/>
  <c r="P11" i="4"/>
  <c r="O11" i="4"/>
  <c r="N11" i="4"/>
  <c r="L11" i="4"/>
  <c r="K11" i="4"/>
  <c r="I11" i="4"/>
  <c r="H11" i="4"/>
  <c r="F11" i="4"/>
  <c r="E11" i="4"/>
  <c r="P10" i="4"/>
  <c r="O10" i="4"/>
  <c r="N10" i="4"/>
  <c r="L10" i="4"/>
  <c r="K10" i="4"/>
  <c r="I10" i="4"/>
  <c r="H10" i="4"/>
  <c r="F10" i="4"/>
  <c r="E10" i="4"/>
  <c r="P9" i="4"/>
  <c r="O9" i="4"/>
  <c r="N9" i="4"/>
  <c r="L9" i="4"/>
  <c r="K9" i="4"/>
  <c r="P8" i="4"/>
  <c r="O8" i="4"/>
  <c r="N8" i="4"/>
  <c r="L8" i="4"/>
  <c r="K8" i="4"/>
  <c r="I102" i="1"/>
  <c r="G102" i="1"/>
  <c r="F102" i="1"/>
  <c r="D102" i="1"/>
  <c r="C102" i="1"/>
  <c r="J101" i="1"/>
  <c r="I101" i="1"/>
  <c r="H101" i="1"/>
  <c r="F101" i="1"/>
  <c r="E101" i="1"/>
  <c r="J100" i="1"/>
  <c r="I100" i="1"/>
  <c r="H100" i="1"/>
  <c r="F100" i="1"/>
  <c r="E100" i="1"/>
  <c r="J99" i="1"/>
  <c r="I99" i="1"/>
  <c r="H99" i="1"/>
  <c r="F99" i="1"/>
  <c r="E99" i="1"/>
  <c r="J98" i="1"/>
  <c r="I98" i="1"/>
  <c r="H98" i="1"/>
  <c r="F98" i="1"/>
  <c r="E98" i="1"/>
  <c r="J97" i="1"/>
  <c r="I97" i="1"/>
  <c r="H97" i="1"/>
  <c r="F97" i="1"/>
  <c r="E97" i="1"/>
  <c r="J96" i="1"/>
  <c r="I96" i="1"/>
  <c r="H96" i="1"/>
  <c r="F96" i="1"/>
  <c r="E96" i="1"/>
  <c r="J95" i="1"/>
  <c r="I95" i="1"/>
  <c r="H95" i="1"/>
  <c r="J94" i="1"/>
  <c r="I94" i="1"/>
  <c r="H94" i="1"/>
  <c r="F94" i="1"/>
  <c r="E94" i="1"/>
  <c r="J93" i="1"/>
  <c r="I93" i="1"/>
  <c r="H93" i="1"/>
  <c r="J92" i="1"/>
  <c r="I92" i="1"/>
  <c r="H92" i="1"/>
  <c r="F92" i="1"/>
  <c r="E92" i="1"/>
  <c r="J91" i="1"/>
  <c r="I91" i="1"/>
  <c r="H91" i="1"/>
  <c r="F91" i="1"/>
  <c r="E91" i="1"/>
  <c r="J90" i="1"/>
  <c r="I90" i="1"/>
  <c r="H90" i="1"/>
  <c r="J89" i="1"/>
  <c r="I89" i="1"/>
  <c r="H89" i="1"/>
  <c r="F89" i="1"/>
  <c r="E89" i="1"/>
  <c r="J88" i="1"/>
  <c r="I88" i="1"/>
  <c r="H88" i="1"/>
  <c r="J87" i="1"/>
  <c r="I87" i="1"/>
  <c r="H87" i="1"/>
  <c r="F87" i="1"/>
  <c r="E87" i="1"/>
  <c r="J86" i="1"/>
  <c r="I86" i="1"/>
  <c r="H86" i="1"/>
  <c r="F86" i="1"/>
  <c r="E86" i="1"/>
  <c r="J85" i="1"/>
  <c r="F85" i="1"/>
  <c r="E85" i="1"/>
  <c r="J84" i="1"/>
  <c r="I84" i="1"/>
  <c r="H84" i="1"/>
  <c r="F84" i="1"/>
  <c r="E84" i="1"/>
  <c r="J83" i="1"/>
  <c r="I83" i="1"/>
  <c r="H83" i="1"/>
  <c r="F83" i="1"/>
  <c r="E83" i="1"/>
  <c r="J82" i="1"/>
  <c r="I82" i="1"/>
  <c r="H82" i="1"/>
  <c r="J81" i="1"/>
  <c r="I81" i="1"/>
  <c r="H81" i="1"/>
  <c r="F81" i="1"/>
  <c r="E81" i="1"/>
  <c r="J80" i="1"/>
  <c r="I80" i="1"/>
  <c r="H80" i="1"/>
  <c r="F80" i="1"/>
  <c r="E80" i="1"/>
  <c r="J79" i="1"/>
  <c r="I79" i="1"/>
  <c r="H79" i="1"/>
  <c r="F79" i="1"/>
  <c r="E79" i="1"/>
  <c r="J78" i="1"/>
  <c r="F78" i="1"/>
  <c r="E78" i="1"/>
  <c r="J77" i="1"/>
  <c r="I77" i="1"/>
  <c r="H77" i="1"/>
  <c r="F77" i="1"/>
  <c r="E77" i="1"/>
  <c r="J76" i="1"/>
  <c r="I76" i="1"/>
  <c r="H76" i="1"/>
  <c r="F76" i="1"/>
  <c r="E76" i="1"/>
  <c r="J75" i="1"/>
  <c r="I75" i="1"/>
  <c r="H75" i="1"/>
  <c r="J74" i="1"/>
  <c r="I74" i="1"/>
  <c r="H74" i="1"/>
  <c r="J73" i="1"/>
  <c r="I73" i="1"/>
  <c r="H73" i="1"/>
  <c r="J72" i="1"/>
  <c r="I72" i="1"/>
  <c r="H72" i="1"/>
  <c r="F72" i="1"/>
  <c r="E72" i="1"/>
  <c r="J71" i="1"/>
  <c r="I71" i="1"/>
  <c r="H71" i="1"/>
  <c r="F71" i="1"/>
  <c r="E71" i="1"/>
  <c r="J70" i="1"/>
  <c r="I70" i="1"/>
  <c r="H70" i="1"/>
  <c r="F70" i="1"/>
  <c r="E70" i="1"/>
  <c r="J69" i="1"/>
  <c r="I69" i="1"/>
  <c r="H69" i="1"/>
  <c r="J68" i="1"/>
  <c r="F68" i="1"/>
  <c r="E68" i="1"/>
  <c r="J67" i="1"/>
  <c r="I67" i="1"/>
  <c r="H67" i="1"/>
  <c r="F67" i="1"/>
  <c r="E67" i="1"/>
  <c r="J66" i="1"/>
  <c r="I66" i="1"/>
  <c r="H66" i="1"/>
  <c r="F66" i="1"/>
  <c r="E66" i="1"/>
  <c r="J65" i="1"/>
  <c r="I65" i="1"/>
  <c r="H65" i="1"/>
  <c r="J64" i="1"/>
  <c r="I64" i="1"/>
  <c r="H64" i="1"/>
  <c r="F64" i="1"/>
  <c r="E64" i="1"/>
  <c r="J63" i="1"/>
  <c r="I63" i="1"/>
  <c r="H63" i="1"/>
  <c r="F63" i="1"/>
  <c r="E63" i="1"/>
  <c r="J62" i="1"/>
  <c r="I62" i="1"/>
  <c r="H62" i="1"/>
  <c r="F62" i="1"/>
  <c r="E62" i="1"/>
  <c r="J61" i="1"/>
  <c r="I61" i="1"/>
  <c r="H61" i="1"/>
  <c r="F61" i="1"/>
  <c r="E61" i="1"/>
  <c r="J60" i="1"/>
  <c r="I60" i="1"/>
  <c r="H60" i="1"/>
  <c r="F60" i="1"/>
  <c r="E60" i="1"/>
  <c r="J59" i="1"/>
  <c r="I59" i="1"/>
  <c r="H59" i="1"/>
  <c r="F59" i="1"/>
  <c r="E59" i="1"/>
  <c r="J58" i="1"/>
  <c r="I58" i="1"/>
  <c r="H58" i="1"/>
  <c r="F58" i="1"/>
  <c r="E58" i="1"/>
  <c r="J57" i="1"/>
  <c r="I57" i="1"/>
  <c r="H57" i="1"/>
  <c r="J56" i="1"/>
  <c r="I56" i="1"/>
  <c r="H56" i="1"/>
  <c r="F56" i="1"/>
  <c r="E56" i="1"/>
  <c r="J55" i="1"/>
  <c r="F55" i="1"/>
  <c r="E55" i="1"/>
  <c r="J54" i="1"/>
  <c r="I54" i="1"/>
  <c r="H54" i="1"/>
  <c r="F54" i="1"/>
  <c r="E54" i="1"/>
  <c r="J53" i="1"/>
  <c r="I53" i="1"/>
  <c r="H53" i="1"/>
  <c r="F53" i="1"/>
  <c r="E53" i="1"/>
  <c r="J52" i="1"/>
  <c r="I52" i="1"/>
  <c r="H52" i="1"/>
  <c r="F52" i="1"/>
  <c r="E52" i="1"/>
  <c r="J51" i="1"/>
  <c r="I51" i="1"/>
  <c r="H51" i="1"/>
  <c r="F51" i="1"/>
  <c r="E51" i="1"/>
  <c r="J50" i="1"/>
  <c r="I50" i="1"/>
  <c r="H50" i="1"/>
  <c r="J49" i="1"/>
  <c r="I49" i="1"/>
  <c r="H49" i="1"/>
  <c r="F49" i="1"/>
  <c r="E49" i="1"/>
  <c r="J48" i="1"/>
  <c r="I48" i="1"/>
  <c r="H48" i="1"/>
  <c r="J47" i="1"/>
  <c r="I47" i="1"/>
  <c r="H47" i="1"/>
  <c r="F47" i="1"/>
  <c r="E47" i="1"/>
  <c r="J46" i="1"/>
  <c r="I46" i="1"/>
  <c r="H46" i="1"/>
  <c r="J45" i="1"/>
  <c r="F45" i="1"/>
  <c r="E45" i="1"/>
  <c r="J44" i="1"/>
  <c r="I44" i="1"/>
  <c r="H44" i="1"/>
  <c r="F44" i="1"/>
  <c r="E44" i="1"/>
  <c r="J43" i="1"/>
  <c r="I43" i="1"/>
  <c r="H43" i="1"/>
  <c r="F43" i="1"/>
  <c r="E43" i="1"/>
  <c r="J42" i="1"/>
  <c r="I42" i="1"/>
  <c r="H42" i="1"/>
  <c r="F42" i="1"/>
  <c r="E42" i="1"/>
  <c r="J41" i="1"/>
  <c r="I41" i="1"/>
  <c r="H41" i="1"/>
  <c r="F41" i="1"/>
  <c r="E41" i="1"/>
  <c r="J40" i="1"/>
  <c r="I40" i="1"/>
  <c r="H40" i="1"/>
  <c r="F40" i="1"/>
  <c r="E40" i="1"/>
  <c r="J39" i="1"/>
  <c r="I39" i="1"/>
  <c r="H39" i="1"/>
  <c r="F39" i="1"/>
  <c r="E39" i="1"/>
  <c r="J38" i="1"/>
  <c r="I38" i="1"/>
  <c r="H38" i="1"/>
  <c r="F38" i="1"/>
  <c r="E38" i="1"/>
  <c r="J37" i="1"/>
  <c r="F37" i="1"/>
  <c r="E37" i="1"/>
  <c r="J36" i="1"/>
  <c r="I36" i="1"/>
  <c r="H36" i="1"/>
  <c r="J35" i="1"/>
  <c r="F35" i="1"/>
  <c r="E35" i="1"/>
  <c r="J34" i="1"/>
  <c r="I34" i="1"/>
  <c r="H34" i="1"/>
  <c r="J33" i="1"/>
  <c r="I33" i="1"/>
  <c r="H33" i="1"/>
  <c r="F33" i="1"/>
  <c r="E33" i="1"/>
  <c r="J32" i="1"/>
  <c r="I32" i="1"/>
  <c r="H32" i="1"/>
  <c r="F32" i="1"/>
  <c r="E32" i="1"/>
  <c r="J31" i="1"/>
  <c r="I31" i="1"/>
  <c r="H31" i="1"/>
  <c r="J30" i="1"/>
  <c r="I30" i="1"/>
  <c r="H30" i="1"/>
  <c r="F30" i="1"/>
  <c r="E30" i="1"/>
  <c r="J29" i="1"/>
  <c r="I29" i="1"/>
  <c r="H29" i="1"/>
  <c r="F29" i="1"/>
  <c r="E29" i="1"/>
  <c r="J28" i="1"/>
  <c r="F28" i="1"/>
  <c r="E28" i="1"/>
  <c r="J27" i="1"/>
  <c r="F27" i="1"/>
  <c r="E27" i="1"/>
  <c r="J26" i="1"/>
  <c r="I26" i="1"/>
  <c r="H26" i="1"/>
  <c r="F26" i="1"/>
  <c r="E26" i="1"/>
  <c r="J25" i="1"/>
  <c r="I25" i="1"/>
  <c r="H25" i="1"/>
  <c r="J24" i="1"/>
  <c r="I24" i="1"/>
  <c r="H24" i="1"/>
  <c r="F24" i="1"/>
  <c r="E24" i="1"/>
  <c r="J23" i="1"/>
  <c r="I23" i="1"/>
  <c r="H23" i="1"/>
  <c r="J22" i="1"/>
  <c r="I22" i="1"/>
  <c r="H22" i="1"/>
  <c r="F22" i="1"/>
  <c r="E22" i="1"/>
  <c r="J21" i="1"/>
  <c r="F21" i="1"/>
  <c r="E21" i="1"/>
  <c r="J20" i="1"/>
  <c r="F20" i="1"/>
  <c r="E20" i="1"/>
  <c r="J19" i="1"/>
  <c r="F19" i="1"/>
  <c r="E19" i="1"/>
  <c r="J18" i="1"/>
  <c r="I18" i="1"/>
  <c r="H18" i="1"/>
  <c r="F18" i="1"/>
  <c r="E18" i="1"/>
  <c r="J17" i="1"/>
  <c r="I17" i="1"/>
  <c r="H17" i="1"/>
  <c r="F17" i="1"/>
  <c r="E17" i="1"/>
  <c r="J16" i="1"/>
  <c r="I16" i="1"/>
  <c r="H16" i="1"/>
  <c r="J15" i="1"/>
  <c r="I15" i="1"/>
  <c r="H15" i="1"/>
  <c r="F15" i="1"/>
  <c r="E15" i="1"/>
  <c r="J14" i="1"/>
  <c r="I14" i="1"/>
  <c r="H14" i="1"/>
  <c r="F14" i="1"/>
  <c r="E14" i="1"/>
  <c r="J13" i="1"/>
  <c r="I13" i="1"/>
  <c r="H13" i="1"/>
  <c r="J12" i="1"/>
  <c r="I12" i="1"/>
  <c r="H12" i="1"/>
  <c r="J11" i="1"/>
  <c r="I11" i="1"/>
  <c r="H11" i="1"/>
  <c r="F11" i="1"/>
  <c r="E11" i="1"/>
  <c r="J10" i="1"/>
  <c r="I10" i="1"/>
  <c r="H10" i="1"/>
  <c r="F10" i="1"/>
  <c r="E10" i="1"/>
  <c r="J9" i="1"/>
  <c r="I9" i="1"/>
  <c r="H9" i="1"/>
  <c r="F9" i="1"/>
  <c r="E9" i="1"/>
  <c r="J8" i="1"/>
  <c r="I8" i="1"/>
  <c r="H8" i="1"/>
  <c r="J7" i="1"/>
  <c r="I7" i="1"/>
  <c r="H7" i="1"/>
  <c r="I102" i="3"/>
  <c r="G102" i="3"/>
  <c r="D102" i="3"/>
  <c r="C102" i="3"/>
  <c r="J101" i="3"/>
  <c r="I101" i="3"/>
  <c r="F101" i="3"/>
  <c r="J100" i="3"/>
  <c r="I100" i="3"/>
  <c r="F100" i="3"/>
  <c r="J99" i="3"/>
  <c r="I99" i="3"/>
  <c r="F99" i="3"/>
  <c r="J98" i="3"/>
  <c r="I98" i="3"/>
  <c r="F98" i="3"/>
  <c r="J97" i="3"/>
  <c r="I97" i="3"/>
  <c r="F97" i="3"/>
  <c r="J96" i="3"/>
  <c r="I96" i="3"/>
  <c r="F96" i="3"/>
  <c r="J95" i="3"/>
  <c r="I95" i="3"/>
  <c r="J94" i="3"/>
  <c r="I94" i="3"/>
  <c r="F94" i="3"/>
  <c r="I93" i="3"/>
  <c r="J93" i="3"/>
  <c r="J92" i="3"/>
  <c r="I92" i="3"/>
  <c r="F92" i="3"/>
  <c r="J91" i="3"/>
  <c r="I91" i="3"/>
  <c r="F91" i="3"/>
  <c r="J90" i="3"/>
  <c r="I90" i="3"/>
  <c r="J89" i="3"/>
  <c r="I89" i="3"/>
  <c r="F89" i="3"/>
  <c r="J88" i="3"/>
  <c r="I88" i="3"/>
  <c r="J87" i="3"/>
  <c r="I87" i="3"/>
  <c r="F87" i="3"/>
  <c r="J86" i="3"/>
  <c r="I86" i="3"/>
  <c r="F86" i="3"/>
  <c r="J85" i="3"/>
  <c r="F85" i="3"/>
  <c r="J84" i="3"/>
  <c r="I84" i="3"/>
  <c r="F84" i="3"/>
  <c r="J83" i="3"/>
  <c r="I83" i="3"/>
  <c r="F83" i="3"/>
  <c r="J82" i="3"/>
  <c r="I82" i="3"/>
  <c r="J81" i="3"/>
  <c r="I81" i="3"/>
  <c r="F81" i="3"/>
  <c r="J80" i="3"/>
  <c r="I80" i="3"/>
  <c r="F80" i="3"/>
  <c r="J79" i="3"/>
  <c r="I79" i="3"/>
  <c r="F79" i="3"/>
  <c r="J78" i="3"/>
  <c r="F78" i="3"/>
  <c r="J77" i="3"/>
  <c r="I77" i="3"/>
  <c r="F77" i="3"/>
  <c r="J76" i="3"/>
  <c r="I76" i="3"/>
  <c r="F76" i="3"/>
  <c r="J75" i="3"/>
  <c r="I75" i="3"/>
  <c r="J74" i="3"/>
  <c r="I74" i="3"/>
  <c r="J73" i="3"/>
  <c r="I73" i="3"/>
  <c r="J72" i="3"/>
  <c r="I72" i="3"/>
  <c r="F72" i="3"/>
  <c r="J71" i="3"/>
  <c r="I71" i="3"/>
  <c r="F71" i="3"/>
  <c r="J70" i="3"/>
  <c r="I70" i="3"/>
  <c r="F70" i="3"/>
  <c r="I69" i="3"/>
  <c r="F102" i="3"/>
  <c r="J68" i="3"/>
  <c r="F68" i="3"/>
  <c r="J67" i="3"/>
  <c r="I67" i="3"/>
  <c r="F67" i="3"/>
  <c r="J66" i="3"/>
  <c r="I66" i="3"/>
  <c r="F66" i="3"/>
  <c r="J65" i="3"/>
  <c r="I65" i="3"/>
  <c r="J64" i="3"/>
  <c r="I64" i="3"/>
  <c r="F64" i="3"/>
  <c r="J63" i="3"/>
  <c r="I63" i="3"/>
  <c r="F63" i="3"/>
  <c r="J62" i="3"/>
  <c r="I62" i="3"/>
  <c r="F62" i="3"/>
  <c r="J61" i="3"/>
  <c r="I61" i="3"/>
  <c r="F61" i="3"/>
  <c r="J60" i="3"/>
  <c r="I60" i="3"/>
  <c r="F60" i="3"/>
  <c r="J59" i="3"/>
  <c r="I59" i="3"/>
  <c r="F59" i="3"/>
  <c r="J58" i="3"/>
  <c r="I58" i="3"/>
  <c r="F58" i="3"/>
  <c r="J57" i="3"/>
  <c r="I57" i="3"/>
  <c r="J56" i="3"/>
  <c r="I56" i="3"/>
  <c r="F56" i="3"/>
  <c r="J55" i="3"/>
  <c r="F55" i="3"/>
  <c r="J54" i="3"/>
  <c r="I54" i="3"/>
  <c r="F54" i="3"/>
  <c r="J53" i="3"/>
  <c r="I53" i="3"/>
  <c r="J52" i="3"/>
  <c r="I52" i="3"/>
  <c r="F52" i="3"/>
  <c r="J51" i="3"/>
  <c r="I51" i="3"/>
  <c r="F51" i="3"/>
  <c r="J50" i="3"/>
  <c r="I50" i="3"/>
  <c r="J49" i="3"/>
  <c r="I49" i="3"/>
  <c r="F49" i="3"/>
  <c r="J48" i="3"/>
  <c r="I48" i="3"/>
  <c r="J47" i="3"/>
  <c r="I47" i="3"/>
  <c r="F47" i="3"/>
  <c r="J46" i="3"/>
  <c r="I46" i="3"/>
  <c r="J45" i="3"/>
  <c r="F45" i="3"/>
  <c r="J44" i="3"/>
  <c r="I44" i="3"/>
  <c r="F44" i="3"/>
  <c r="J43" i="3"/>
  <c r="I43" i="3"/>
  <c r="F43" i="3"/>
  <c r="J42" i="3"/>
  <c r="I42" i="3"/>
  <c r="F42" i="3"/>
  <c r="J41" i="3"/>
  <c r="I41" i="3"/>
  <c r="F41" i="3"/>
  <c r="J40" i="3"/>
  <c r="I40" i="3"/>
  <c r="F40" i="3"/>
  <c r="J39" i="3"/>
  <c r="I39" i="3"/>
  <c r="F39" i="3"/>
  <c r="J38" i="3"/>
  <c r="I38" i="3"/>
  <c r="F38" i="3"/>
  <c r="J37" i="3"/>
  <c r="F37" i="3"/>
  <c r="J36" i="3"/>
  <c r="I36" i="3"/>
  <c r="J35" i="3"/>
  <c r="F35" i="3"/>
  <c r="J34" i="3"/>
  <c r="I34" i="3"/>
  <c r="J33" i="3"/>
  <c r="I33" i="3"/>
  <c r="F33" i="3"/>
  <c r="J32" i="3"/>
  <c r="I32" i="3"/>
  <c r="F32" i="3"/>
  <c r="J31" i="3"/>
  <c r="I31" i="3"/>
  <c r="J30" i="3"/>
  <c r="I30" i="3"/>
  <c r="F30" i="3"/>
  <c r="J29" i="3"/>
  <c r="I29" i="3"/>
  <c r="F29" i="3"/>
  <c r="J28" i="3"/>
  <c r="F28" i="3"/>
  <c r="J27" i="3"/>
  <c r="F27" i="3"/>
  <c r="J26" i="3"/>
  <c r="I26" i="3"/>
  <c r="F26" i="3"/>
  <c r="J25" i="3"/>
  <c r="I25" i="3"/>
  <c r="J24" i="3"/>
  <c r="I24" i="3"/>
  <c r="F24" i="3"/>
  <c r="J23" i="3"/>
  <c r="I23" i="3"/>
  <c r="J22" i="3"/>
  <c r="I22" i="3"/>
  <c r="F22" i="3"/>
  <c r="J21" i="3"/>
  <c r="F21" i="3"/>
  <c r="J20" i="3"/>
  <c r="F20" i="3"/>
  <c r="J19" i="3"/>
  <c r="F19" i="3"/>
  <c r="J18" i="3"/>
  <c r="I18" i="3"/>
  <c r="F18" i="3"/>
  <c r="J17" i="3"/>
  <c r="I17" i="3"/>
  <c r="F17" i="3"/>
  <c r="J16" i="3"/>
  <c r="I16" i="3"/>
  <c r="J15" i="3"/>
  <c r="I15" i="3"/>
  <c r="F15" i="3"/>
  <c r="J14" i="3"/>
  <c r="I14" i="3"/>
  <c r="F14" i="3"/>
  <c r="J13" i="3"/>
  <c r="I13" i="3"/>
  <c r="J12" i="3"/>
  <c r="I12" i="3"/>
  <c r="J11" i="3"/>
  <c r="I11" i="3"/>
  <c r="F11" i="3"/>
  <c r="J10" i="3"/>
  <c r="I10" i="3"/>
  <c r="F10" i="3"/>
  <c r="J9" i="3"/>
  <c r="I9" i="3"/>
  <c r="F9" i="3"/>
  <c r="J8" i="3"/>
  <c r="I8" i="3"/>
  <c r="J7" i="3"/>
  <c r="I7" i="3"/>
  <c r="J69" i="3" l="1"/>
  <c r="J102" i="3"/>
  <c r="J102" i="1"/>
  <c r="P103" i="4"/>
  <c r="M93" i="5"/>
  <c r="M103" i="5" s="1"/>
  <c r="L52" i="5"/>
  <c r="M52" i="5" s="1"/>
  <c r="H103" i="5" l="1"/>
  <c r="N103" i="5"/>
</calcChain>
</file>

<file path=xl/sharedStrings.xml><?xml version="1.0" encoding="utf-8"?>
<sst xmlns="http://schemas.openxmlformats.org/spreadsheetml/2006/main" count="562" uniqueCount="135">
  <si>
    <t>DỰ TOÁN KINH PHÍ HÀNG NĂM</t>
  </si>
  <si>
    <t>ĐVT: Đồng</t>
  </si>
  <si>
    <t>STT</t>
  </si>
  <si>
    <t>Đơn vị</t>
  </si>
  <si>
    <t>Tổng số cộng tác viên</t>
  </si>
  <si>
    <t>Số cộng tác viên tại xã, phường vùng đồng bào dân tộc thiểu số, biên giới</t>
  </si>
  <si>
    <t>Định mức
585.000 đ/người/tháng</t>
  </si>
  <si>
    <t>Thành tiền</t>
  </si>
  <si>
    <t>Số cộng tác viên các xã, phường còn lại</t>
  </si>
  <si>
    <t>Định mức
468.000 đ /người/tháng</t>
  </si>
  <si>
    <t>Tổng</t>
  </si>
  <si>
    <t>An Phước</t>
  </si>
  <si>
    <t>An Viễn</t>
  </si>
  <si>
    <t>An Lộc</t>
  </si>
  <si>
    <t>Bảo Vinh</t>
  </si>
  <si>
    <t>Bàu Hàm</t>
  </si>
  <si>
    <t>Biên Hòa</t>
  </si>
  <si>
    <t>Bình An</t>
  </si>
  <si>
    <t>Bình Lộc</t>
  </si>
  <si>
    <t>Bình Long</t>
  </si>
  <si>
    <t>Bình Minh</t>
  </si>
  <si>
    <t>Bình Phước</t>
  </si>
  <si>
    <t>Bình Tân</t>
  </si>
  <si>
    <t>Bom Bo</t>
  </si>
  <si>
    <t>Bù Đăng</t>
  </si>
  <si>
    <t>Bù Gia Mập</t>
  </si>
  <si>
    <t>Cẩm Mỹ</t>
  </si>
  <si>
    <t>Chơn Thành</t>
  </si>
  <si>
    <t>Đa Kia</t>
  </si>
  <si>
    <t>Đại Phước</t>
  </si>
  <si>
    <t>Đak Lua</t>
  </si>
  <si>
    <t>Đak Nhau</t>
  </si>
  <si>
    <t>Đăk Ơ</t>
  </si>
  <si>
    <t>Dầu Giây</t>
  </si>
  <si>
    <t>Định Quán</t>
  </si>
  <si>
    <t>Đồng Phú</t>
  </si>
  <si>
    <t>Đồng Tâm</t>
  </si>
  <si>
    <t>Đồng Xoài</t>
  </si>
  <si>
    <t>Gia Kiệm</t>
  </si>
  <si>
    <t>Hàng Gòn</t>
  </si>
  <si>
    <t>Hố Nai</t>
  </si>
  <si>
    <t>Hưng Phước</t>
  </si>
  <si>
    <t>Hưng Thịnh</t>
  </si>
  <si>
    <t>La Ngà</t>
  </si>
  <si>
    <t>Lộc Hưng</t>
  </si>
  <si>
    <t>Lộc Ninh</t>
  </si>
  <si>
    <t>Lộc Quang</t>
  </si>
  <si>
    <t>Lộc Tấn</t>
  </si>
  <si>
    <t>Lộc Thành</t>
  </si>
  <si>
    <t>Lộc Thạnh</t>
  </si>
  <si>
    <t>Long Bình</t>
  </si>
  <si>
    <t>Long Hà</t>
  </si>
  <si>
    <t>Long Hưng</t>
  </si>
  <si>
    <t>Long Khánh</t>
  </si>
  <si>
    <t>Long Phước</t>
  </si>
  <si>
    <t>Long Thành</t>
  </si>
  <si>
    <t>Minh Đức</t>
  </si>
  <si>
    <t>Minh Hưng</t>
  </si>
  <si>
    <t>Nam Cát Tiên</t>
  </si>
  <si>
    <t>Nghĩa Trung</t>
  </si>
  <si>
    <t>Nha bích</t>
  </si>
  <si>
    <t>Nhơn Trạch</t>
  </si>
  <si>
    <t>Phú Hòa</t>
  </si>
  <si>
    <t>Phú Lâm</t>
  </si>
  <si>
    <t>Phú Lý</t>
  </si>
  <si>
    <t>Phú Nghĩa</t>
  </si>
  <si>
    <t>Phú Riềng</t>
  </si>
  <si>
    <t>Phú Trung</t>
  </si>
  <si>
    <t>Phú Vinh</t>
  </si>
  <si>
    <t>Phước An</t>
  </si>
  <si>
    <t>Phước Bình</t>
  </si>
  <si>
    <t>Phước Long</t>
  </si>
  <si>
    <t>Phước Sơn</t>
  </si>
  <si>
    <t>Phước Tân</t>
  </si>
  <si>
    <t>Phước Thái</t>
  </si>
  <si>
    <t>Sông Ray</t>
  </si>
  <si>
    <t>Tà Lài</t>
  </si>
  <si>
    <t>Tam Hiệp</t>
  </si>
  <si>
    <t>Tam Phước</t>
  </si>
  <si>
    <t>Tân An</t>
  </si>
  <si>
    <t>Tân Hưng</t>
  </si>
  <si>
    <t>Tân Khai</t>
  </si>
  <si>
    <t>Tân Lợi</t>
  </si>
  <si>
    <t>Tân Phú</t>
  </si>
  <si>
    <t>Tân Quan</t>
  </si>
  <si>
    <t>Tân Tiến</t>
  </si>
  <si>
    <t>Tân Triều</t>
  </si>
  <si>
    <t>Thanh Sơn</t>
  </si>
  <si>
    <t>Thiện Hưng</t>
  </si>
  <si>
    <t>Thọ Sơn</t>
  </si>
  <si>
    <t>Thống Nhất</t>
  </si>
  <si>
    <t>Thuận Lợi</t>
  </si>
  <si>
    <t>Trấn Biên</t>
  </si>
  <si>
    <t>Trảng Bom</t>
  </si>
  <si>
    <t>Trảng Dài</t>
  </si>
  <si>
    <t>Trị An</t>
  </si>
  <si>
    <t>Xuân Bắc</t>
  </si>
  <si>
    <t>Xuân Định</t>
  </si>
  <si>
    <t>Xuân Đông</t>
  </si>
  <si>
    <t>Xuân Đường</t>
  </si>
  <si>
    <t>Xuân Hòa</t>
  </si>
  <si>
    <t>Xuân Lập</t>
  </si>
  <si>
    <t>Xuân Lộc</t>
  </si>
  <si>
    <t>Xuân Phú</t>
  </si>
  <si>
    <t>Xuân Quế</t>
  </si>
  <si>
    <t>Xuân Thành</t>
  </si>
  <si>
    <t>Tổng cộng</t>
  </si>
  <si>
    <t>Định mức
0.5 mức lương cơ sở/người/tháng</t>
  </si>
  <si>
    <t>Định mức
0.4 mức lương cơ sở/người/tháng</t>
  </si>
  <si>
    <t xml:space="preserve">Số CTV được 
phân Bổ theo QĐ số 29/2026/QĐ-UBND </t>
  </si>
  <si>
    <t>Kinh phí theo
NĐ 168/2026/NĐ-CP</t>
  </si>
  <si>
    <t>Kinh phí theo Nghị quyết 35/2025/NQ-HĐND</t>
  </si>
  <si>
    <t>Chênh lệch</t>
  </si>
  <si>
    <t xml:space="preserve">Chênh lệch </t>
  </si>
  <si>
    <t>Định mức
0.5 mức lương cơ sở/người/tháng theo Nghị định 168</t>
  </si>
  <si>
    <t>Định mức
585.000 đ/người/tháng theo Nghị quyết 35</t>
  </si>
  <si>
    <t>Chênh lệch giữa NĐ 168 và NQ 35</t>
  </si>
  <si>
    <t>CHI BỒI DƯỠNG HẰNG THÁNG CHO CỘNG TÁC VIÊN DÂN SỐ</t>
  </si>
  <si>
    <t>Từ 01/7/2026 đến 31/12/2026</t>
  </si>
  <si>
    <t>Định mức
0.4 mức lương cơ sở/người/tháng theo Nghị định 168</t>
  </si>
  <si>
    <t>Định mức
486.000 đ/người/tháng theo Nghị quyết 35</t>
  </si>
  <si>
    <t xml:space="preserve">PHỤ LỤC KINH PHÍ </t>
  </si>
  <si>
    <t>( Theo Nghị quyết số 35/2025/NQ-HĐND)</t>
  </si>
  <si>
    <t>Tổng số</t>
  </si>
  <si>
    <t>xã, phường còn lại</t>
  </si>
  <si>
    <t>Vùng đồng bào dân tộc thiểu số, biên giới</t>
  </si>
  <si>
    <t>Kinh phí theo NĐ 168/2026/NĐ-CP
(Vùng đồng bào dân tộc thiểu số, biên giới: 0.5 mức lương cơ sở; Vùng còn lại 0.4 mức lương cơ sở)</t>
  </si>
  <si>
    <t>Kinh phí theo Nghị quyết 35/2025/NQ-HĐND
(Vùng đồng bào dân tộc thiểu số, biên giới:586.000đ; Vùng còn lại 468.000đ)</t>
  </si>
  <si>
    <t>Kinh phí tăng thêm</t>
  </si>
  <si>
    <t>( Theo mức chi của Nghị định số 168/2026/NĐ-CP)</t>
  </si>
  <si>
    <t>BẢN SO SÁNH KINH PHÍ HẰNG NĂM</t>
  </si>
  <si>
    <t xml:space="preserve">CHI BỒI DƯỠNG HẰNG THÁNG CHO CỘNG TÁC VIÊN DÂN SỐ </t>
  </si>
  <si>
    <t xml:space="preserve">GIỮA NGHỊ ĐỊNH SỐ 168/2026/NĐ-CP  VÀ NGHỊ QUYẾT SỐ 35/2025/NQ-HĐND </t>
  </si>
  <si>
    <t>GIỮA NGHỊ ĐỊNH SỐ 168/2026/NĐ-CP  VÀ NGHỊ QUYẾT SỐ 35/2025/NQ-HĐND (CHI TIẾT)</t>
  </si>
  <si>
    <t xml:space="preserve">DỰ TOÁN KINH PHÍ PHẦN CHÊNH LỆCH GIỮA NGHỊ ĐỊNH 168 VÀ NGHỊ QUYẾT 35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</si>
</sst>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_(* #,##0_);_(* \(#,##0\);_(* &quot;-&quot;??_);_(@_)"/>
  </numFmts>
  <fonts count="36">
    <font>
      <sz val="11"/>
      <color theme="1"/>
      <name val="Calibri"/>
      <charset val="134"/>
      <scheme val="minor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8"/>
      <color theme="1"/>
      <name val="Times New Roman"/>
      <charset val="134"/>
    </font>
    <font>
      <sz val="10"/>
      <color rgb="FFFF0000"/>
      <name val="Times New Roman"/>
      <charset val="134"/>
    </font>
    <font>
      <b/>
      <sz val="10"/>
      <color rgb="FFFF0000"/>
      <name val="Times New Roman"/>
      <charset val="134"/>
    </font>
    <font>
      <u/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i/>
      <sz val="10"/>
      <color theme="1"/>
      <name val="Times New Roman"/>
      <charset val="134"/>
    </font>
    <font>
      <b/>
      <sz val="8"/>
      <color theme="1"/>
      <name val="Times New Roman"/>
      <charset val="134"/>
    </font>
    <font>
      <b/>
      <sz val="8"/>
      <color rgb="FFFF0000"/>
      <name val="Times New Roman"/>
      <charset val="134"/>
    </font>
    <font>
      <sz val="8"/>
      <color theme="1"/>
      <name val="Times New Roman"/>
      <charset val="134"/>
    </font>
    <font>
      <sz val="8"/>
      <color rgb="FFFF0000"/>
      <name val="Times New Roman"/>
      <charset val="134"/>
    </font>
    <font>
      <b/>
      <sz val="8"/>
      <color rgb="FFFF0000"/>
      <name val="Times New Roman"/>
      <charset val="134"/>
    </font>
    <font>
      <sz val="8"/>
      <name val="Times New Roman"/>
      <charset val="134"/>
    </font>
    <font>
      <b/>
      <sz val="8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b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1"/>
      <color theme="1"/>
      <name val="Calibri"/>
      <charset val="134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164" fontId="24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2" fillId="0" borderId="0" xfId="0" applyFont="1" applyBorder="1" applyAlignment="1"/>
    <xf numFmtId="0" fontId="6" fillId="0" borderId="0" xfId="0" applyFont="1" applyFill="1" applyBorder="1" applyAlignment="1"/>
    <xf numFmtId="0" fontId="3" fillId="0" borderId="0" xfId="0" applyFont="1" applyBorder="1" applyAlignment="1"/>
    <xf numFmtId="0" fontId="9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/>
    <xf numFmtId="0" fontId="12" fillId="0" borderId="2" xfId="0" applyFont="1" applyFill="1" applyBorder="1" applyAlignment="1">
      <alignment horizontal="center"/>
    </xf>
    <xf numFmtId="165" fontId="11" fillId="0" borderId="2" xfId="1" applyNumberFormat="1" applyFont="1" applyFill="1" applyBorder="1" applyAlignment="1">
      <alignment horizontal="center"/>
    </xf>
    <xf numFmtId="165" fontId="11" fillId="2" borderId="2" xfId="1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166" fontId="11" fillId="2" borderId="3" xfId="0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/>
    </xf>
    <xf numFmtId="165" fontId="11" fillId="0" borderId="3" xfId="1" applyNumberFormat="1" applyFont="1" applyFill="1" applyBorder="1" applyAlignment="1">
      <alignment horizontal="center"/>
    </xf>
    <xf numFmtId="165" fontId="11" fillId="2" borderId="3" xfId="1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166" fontId="14" fillId="2" borderId="3" xfId="0" applyNumberFormat="1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/>
    </xf>
    <xf numFmtId="166" fontId="11" fillId="0" borderId="3" xfId="0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166" fontId="11" fillId="0" borderId="3" xfId="0" applyNumberFormat="1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/>
    </xf>
    <xf numFmtId="3" fontId="13" fillId="2" borderId="3" xfId="0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166" fontId="14" fillId="0" borderId="3" xfId="0" applyNumberFormat="1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/>
    </xf>
    <xf numFmtId="166" fontId="11" fillId="2" borderId="4" xfId="0" applyNumberFormat="1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/>
    </xf>
    <xf numFmtId="165" fontId="11" fillId="0" borderId="4" xfId="1" applyNumberFormat="1" applyFont="1" applyFill="1" applyBorder="1" applyAlignment="1">
      <alignment horizontal="center"/>
    </xf>
    <xf numFmtId="165" fontId="11" fillId="2" borderId="4" xfId="1" applyNumberFormat="1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5" fontId="15" fillId="2" borderId="1" xfId="1" applyNumberFormat="1" applyFont="1" applyFill="1" applyBorder="1" applyAlignment="1">
      <alignment horizontal="center"/>
    </xf>
    <xf numFmtId="165" fontId="13" fillId="2" borderId="1" xfId="1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/>
    </xf>
    <xf numFmtId="0" fontId="17" fillId="2" borderId="2" xfId="0" applyFont="1" applyFill="1" applyBorder="1" applyAlignment="1"/>
    <xf numFmtId="0" fontId="18" fillId="2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165" fontId="18" fillId="0" borderId="2" xfId="1" applyNumberFormat="1" applyFont="1" applyFill="1" applyBorder="1" applyAlignment="1">
      <alignment horizontal="center"/>
    </xf>
    <xf numFmtId="165" fontId="18" fillId="2" borderId="2" xfId="1" applyNumberFormat="1" applyFont="1" applyFill="1" applyBorder="1" applyAlignment="1">
      <alignment horizontal="center"/>
    </xf>
    <xf numFmtId="166" fontId="2" fillId="0" borderId="2" xfId="0" applyNumberFormat="1" applyFont="1" applyFill="1" applyBorder="1" applyAlignment="1"/>
    <xf numFmtId="0" fontId="17" fillId="2" borderId="3" xfId="0" applyFont="1" applyFill="1" applyBorder="1" applyAlignment="1">
      <alignment horizontal="center"/>
    </xf>
    <xf numFmtId="166" fontId="17" fillId="2" borderId="3" xfId="0" applyNumberFormat="1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165" fontId="18" fillId="0" borderId="3" xfId="1" applyNumberFormat="1" applyFont="1" applyFill="1" applyBorder="1" applyAlignment="1">
      <alignment horizontal="center"/>
    </xf>
    <xf numFmtId="165" fontId="18" fillId="2" borderId="3" xfId="1" applyNumberFormat="1" applyFont="1" applyFill="1" applyBorder="1" applyAlignment="1">
      <alignment horizontal="center"/>
    </xf>
    <xf numFmtId="166" fontId="2" fillId="0" borderId="3" xfId="0" applyNumberFormat="1" applyFont="1" applyFill="1" applyBorder="1" applyAlignment="1"/>
    <xf numFmtId="0" fontId="19" fillId="0" borderId="3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166" fontId="20" fillId="2" borderId="3" xfId="0" applyNumberFormat="1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166" fontId="17" fillId="0" borderId="3" xfId="0" applyNumberFormat="1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166" fontId="17" fillId="0" borderId="3" xfId="0" applyNumberFormat="1" applyFont="1" applyFill="1" applyBorder="1" applyAlignment="1">
      <alignment horizontal="left" vertical="center" wrapText="1"/>
    </xf>
    <xf numFmtId="3" fontId="18" fillId="2" borderId="3" xfId="0" applyNumberFormat="1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166" fontId="20" fillId="0" borderId="3" xfId="0" applyNumberFormat="1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center"/>
    </xf>
    <xf numFmtId="166" fontId="17" fillId="2" borderId="5" xfId="0" applyNumberFormat="1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165" fontId="18" fillId="0" borderId="5" xfId="1" applyNumberFormat="1" applyFont="1" applyFill="1" applyBorder="1" applyAlignment="1">
      <alignment horizontal="center"/>
    </xf>
    <xf numFmtId="165" fontId="18" fillId="2" borderId="5" xfId="1" applyNumberFormat="1" applyFont="1" applyFill="1" applyBorder="1" applyAlignment="1">
      <alignment horizontal="center"/>
    </xf>
    <xf numFmtId="166" fontId="2" fillId="0" borderId="5" xfId="0" applyNumberFormat="1" applyFont="1" applyFill="1" applyBorder="1" applyAlignment="1"/>
    <xf numFmtId="0" fontId="22" fillId="2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165" fontId="22" fillId="2" borderId="1" xfId="1" applyNumberFormat="1" applyFont="1" applyFill="1" applyBorder="1" applyAlignment="1">
      <alignment horizontal="center"/>
    </xf>
    <xf numFmtId="166" fontId="23" fillId="0" borderId="1" xfId="0" applyNumberFormat="1" applyFont="1" applyFill="1" applyBorder="1" applyAlignment="1"/>
    <xf numFmtId="0" fontId="17" fillId="2" borderId="4" xfId="0" applyFont="1" applyFill="1" applyBorder="1" applyAlignment="1">
      <alignment horizontal="center"/>
    </xf>
    <xf numFmtId="166" fontId="17" fillId="2" borderId="4" xfId="0" applyNumberFormat="1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165" fontId="18" fillId="0" borderId="4" xfId="1" applyNumberFormat="1" applyFont="1" applyFill="1" applyBorder="1" applyAlignment="1">
      <alignment horizontal="center"/>
    </xf>
    <xf numFmtId="165" fontId="18" fillId="2" borderId="4" xfId="1" applyNumberFormat="1" applyFont="1" applyFill="1" applyBorder="1" applyAlignment="1">
      <alignment horizontal="center"/>
    </xf>
    <xf numFmtId="166" fontId="2" fillId="0" borderId="4" xfId="0" applyNumberFormat="1" applyFont="1" applyFill="1" applyBorder="1" applyAlignment="1"/>
    <xf numFmtId="166" fontId="2" fillId="0" borderId="0" xfId="0" applyNumberFormat="1" applyFont="1" applyFill="1" applyBorder="1" applyAlignment="1"/>
    <xf numFmtId="165" fontId="2" fillId="0" borderId="0" xfId="1" applyNumberFormat="1" applyFont="1" applyFill="1" applyBorder="1" applyAlignment="1"/>
    <xf numFmtId="0" fontId="26" fillId="2" borderId="0" xfId="0" applyFont="1" applyFill="1" applyBorder="1" applyAlignment="1"/>
    <xf numFmtId="0" fontId="26" fillId="2" borderId="3" xfId="0" applyFont="1" applyFill="1" applyBorder="1" applyAlignment="1">
      <alignment horizontal="center"/>
    </xf>
    <xf numFmtId="166" fontId="26" fillId="2" borderId="3" xfId="0" applyNumberFormat="1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center"/>
    </xf>
    <xf numFmtId="166" fontId="26" fillId="0" borderId="3" xfId="0" applyNumberFormat="1" applyFont="1" applyFill="1" applyBorder="1" applyAlignment="1">
      <alignment horizontal="left" vertical="center" wrapText="1"/>
    </xf>
    <xf numFmtId="165" fontId="26" fillId="2" borderId="3" xfId="1" applyNumberFormat="1" applyFont="1" applyFill="1" applyBorder="1" applyAlignment="1">
      <alignment horizontal="right"/>
    </xf>
    <xf numFmtId="165" fontId="26" fillId="0" borderId="3" xfId="1" applyNumberFormat="1" applyFont="1" applyFill="1" applyBorder="1" applyAlignment="1">
      <alignment horizontal="right"/>
    </xf>
    <xf numFmtId="0" fontId="27" fillId="0" borderId="0" xfId="0" applyFont="1" applyFill="1" applyBorder="1" applyAlignment="1"/>
    <xf numFmtId="0" fontId="26" fillId="0" borderId="0" xfId="0" applyFont="1" applyFill="1" applyBorder="1" applyAlignment="1"/>
    <xf numFmtId="0" fontId="28" fillId="0" borderId="0" xfId="0" applyFont="1" applyFill="1" applyBorder="1" applyAlignment="1"/>
    <xf numFmtId="0" fontId="29" fillId="0" borderId="0" xfId="0" applyFont="1" applyFill="1" applyBorder="1" applyAlignment="1">
      <alignment horizontal="center"/>
    </xf>
    <xf numFmtId="0" fontId="26" fillId="0" borderId="0" xfId="0" applyFont="1" applyBorder="1" applyAlignment="1"/>
    <xf numFmtId="0" fontId="28" fillId="0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/>
    </xf>
    <xf numFmtId="0" fontId="26" fillId="2" borderId="2" xfId="0" applyFont="1" applyFill="1" applyBorder="1" applyAlignment="1"/>
    <xf numFmtId="165" fontId="26" fillId="2" borderId="2" xfId="1" applyNumberFormat="1" applyFont="1" applyFill="1" applyBorder="1" applyAlignment="1">
      <alignment horizontal="right"/>
    </xf>
    <xf numFmtId="165" fontId="26" fillId="0" borderId="2" xfId="1" applyNumberFormat="1" applyFont="1" applyFill="1" applyBorder="1" applyAlignment="1">
      <alignment horizontal="right"/>
    </xf>
    <xf numFmtId="0" fontId="26" fillId="2" borderId="4" xfId="0" applyFont="1" applyFill="1" applyBorder="1" applyAlignment="1">
      <alignment horizontal="center"/>
    </xf>
    <xf numFmtId="166" fontId="26" fillId="2" borderId="4" xfId="0" applyNumberFormat="1" applyFont="1" applyFill="1" applyBorder="1" applyAlignment="1">
      <alignment horizontal="left" vertical="center" wrapText="1"/>
    </xf>
    <xf numFmtId="165" fontId="26" fillId="2" borderId="4" xfId="1" applyNumberFormat="1" applyFont="1" applyFill="1" applyBorder="1" applyAlignment="1">
      <alignment horizontal="right"/>
    </xf>
    <xf numFmtId="165" fontId="26" fillId="0" borderId="4" xfId="1" applyNumberFormat="1" applyFont="1" applyFill="1" applyBorder="1" applyAlignment="1">
      <alignment horizontal="right"/>
    </xf>
    <xf numFmtId="165" fontId="28" fillId="2" borderId="1" xfId="1" applyNumberFormat="1" applyFont="1" applyFill="1" applyBorder="1" applyAlignment="1">
      <alignment horizontal="right"/>
    </xf>
    <xf numFmtId="0" fontId="30" fillId="0" borderId="0" xfId="0" applyFont="1" applyFill="1" applyBorder="1" applyAlignment="1"/>
    <xf numFmtId="0" fontId="31" fillId="0" borderId="0" xfId="0" applyFont="1" applyFill="1" applyBorder="1" applyAlignment="1"/>
    <xf numFmtId="0" fontId="32" fillId="0" borderId="0" xfId="0" applyFont="1" applyFill="1" applyBorder="1" applyAlignment="1"/>
    <xf numFmtId="0" fontId="31" fillId="2" borderId="0" xfId="0" applyFont="1" applyFill="1" applyBorder="1" applyAlignment="1"/>
    <xf numFmtId="0" fontId="33" fillId="0" borderId="0" xfId="0" applyFont="1" applyFill="1" applyBorder="1" applyAlignment="1">
      <alignment horizontal="center"/>
    </xf>
    <xf numFmtId="0" fontId="35" fillId="0" borderId="0" xfId="0" applyFont="1" applyFill="1" applyBorder="1" applyAlignment="1"/>
    <xf numFmtId="0" fontId="35" fillId="0" borderId="0" xfId="0" applyFont="1" applyBorder="1" applyAlignment="1"/>
    <xf numFmtId="0" fontId="35" fillId="2" borderId="2" xfId="0" applyFont="1" applyFill="1" applyBorder="1" applyAlignment="1">
      <alignment horizontal="center"/>
    </xf>
    <xf numFmtId="0" fontId="35" fillId="2" borderId="2" xfId="0" applyFont="1" applyFill="1" applyBorder="1" applyAlignment="1"/>
    <xf numFmtId="0" fontId="35" fillId="0" borderId="2" xfId="0" applyFont="1" applyFill="1" applyBorder="1" applyAlignment="1">
      <alignment horizontal="center"/>
    </xf>
    <xf numFmtId="165" fontId="35" fillId="0" borderId="2" xfId="1" applyNumberFormat="1" applyFont="1" applyFill="1" applyBorder="1" applyAlignment="1">
      <alignment horizontal="center"/>
    </xf>
    <xf numFmtId="165" fontId="35" fillId="2" borderId="2" xfId="1" applyNumberFormat="1" applyFont="1" applyFill="1" applyBorder="1" applyAlignment="1">
      <alignment horizontal="center"/>
    </xf>
    <xf numFmtId="0" fontId="35" fillId="2" borderId="3" xfId="0" applyFont="1" applyFill="1" applyBorder="1" applyAlignment="1">
      <alignment horizontal="center"/>
    </xf>
    <xf numFmtId="166" fontId="35" fillId="2" borderId="3" xfId="0" applyNumberFormat="1" applyFont="1" applyFill="1" applyBorder="1" applyAlignment="1">
      <alignment horizontal="left" vertical="center" wrapText="1"/>
    </xf>
    <xf numFmtId="0" fontId="35" fillId="0" borderId="3" xfId="0" applyFont="1" applyFill="1" applyBorder="1" applyAlignment="1">
      <alignment horizontal="center"/>
    </xf>
    <xf numFmtId="165" fontId="35" fillId="0" borderId="3" xfId="1" applyNumberFormat="1" applyFont="1" applyFill="1" applyBorder="1" applyAlignment="1">
      <alignment horizontal="center"/>
    </xf>
    <xf numFmtId="165" fontId="35" fillId="2" borderId="3" xfId="1" applyNumberFormat="1" applyFont="1" applyFill="1" applyBorder="1" applyAlignment="1">
      <alignment horizontal="center"/>
    </xf>
    <xf numFmtId="166" fontId="35" fillId="0" borderId="3" xfId="0" applyNumberFormat="1" applyFont="1" applyFill="1" applyBorder="1" applyAlignment="1">
      <alignment horizontal="left" vertical="center" wrapText="1"/>
    </xf>
    <xf numFmtId="0" fontId="35" fillId="2" borderId="4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left" vertical="center" wrapText="1"/>
    </xf>
    <xf numFmtId="0" fontId="35" fillId="0" borderId="4" xfId="0" applyFont="1" applyFill="1" applyBorder="1" applyAlignment="1">
      <alignment horizontal="center"/>
    </xf>
    <xf numFmtId="165" fontId="35" fillId="0" borderId="4" xfId="1" applyNumberFormat="1" applyFont="1" applyFill="1" applyBorder="1" applyAlignment="1">
      <alignment horizontal="center"/>
    </xf>
    <xf numFmtId="165" fontId="35" fillId="2" borderId="4" xfId="1" applyNumberFormat="1" applyFont="1" applyFill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165" fontId="34" fillId="2" borderId="1" xfId="1" applyNumberFormat="1" applyFont="1" applyFill="1" applyBorder="1" applyAlignment="1">
      <alignment horizontal="center"/>
    </xf>
    <xf numFmtId="0" fontId="31" fillId="0" borderId="0" xfId="0" applyFont="1" applyBorder="1" applyAlignment="1"/>
    <xf numFmtId="3" fontId="35" fillId="2" borderId="3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0" borderId="6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opLeftCell="A88" workbookViewId="0">
      <selection activeCell="D105" sqref="D105:F105"/>
    </sheetView>
  </sheetViews>
  <sheetFormatPr defaultColWidth="9.140625" defaultRowHeight="12.75"/>
  <cols>
    <col min="1" max="1" width="5.5703125" style="2" customWidth="1"/>
    <col min="2" max="2" width="24.42578125" style="2" customWidth="1"/>
    <col min="3" max="3" width="7.5703125" style="2" customWidth="1"/>
    <col min="4" max="4" width="11.5703125" style="2" customWidth="1"/>
    <col min="5" max="5" width="12.42578125" style="2" customWidth="1"/>
    <col min="6" max="6" width="14.28515625" style="2" customWidth="1"/>
    <col min="7" max="7" width="9" style="2" customWidth="1"/>
    <col min="8" max="8" width="11.28515625" style="2" customWidth="1"/>
    <col min="9" max="9" width="15.85546875" style="2" customWidth="1"/>
    <col min="10" max="10" width="16.140625" style="2" customWidth="1"/>
    <col min="11" max="16384" width="9.140625" style="2"/>
  </cols>
  <sheetData>
    <row r="1" spans="1:12" s="1" customFormat="1">
      <c r="A1" s="7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1" customFormat="1" ht="15.75">
      <c r="A2" s="143" t="s">
        <v>121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2" ht="15.75">
      <c r="A3" s="143" t="s">
        <v>117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2" ht="15.75">
      <c r="A4" s="143" t="s">
        <v>122</v>
      </c>
      <c r="B4" s="143"/>
      <c r="C4" s="143"/>
      <c r="D4" s="143"/>
      <c r="E4" s="143"/>
      <c r="F4" s="143"/>
      <c r="G4" s="143"/>
      <c r="H4" s="143"/>
      <c r="I4" s="143"/>
      <c r="J4" s="143"/>
    </row>
    <row r="5" spans="1:12">
      <c r="I5" s="144" t="s">
        <v>1</v>
      </c>
      <c r="J5" s="144"/>
    </row>
    <row r="6" spans="1:12" ht="105" customHeight="1">
      <c r="A6" s="45" t="s">
        <v>2</v>
      </c>
      <c r="B6" s="45" t="s">
        <v>3</v>
      </c>
      <c r="C6" s="46" t="s">
        <v>4</v>
      </c>
      <c r="D6" s="46" t="s">
        <v>5</v>
      </c>
      <c r="E6" s="46" t="s">
        <v>6</v>
      </c>
      <c r="F6" s="46" t="s">
        <v>7</v>
      </c>
      <c r="G6" s="46" t="s">
        <v>8</v>
      </c>
      <c r="H6" s="46" t="s">
        <v>9</v>
      </c>
      <c r="I6" s="46" t="s">
        <v>7</v>
      </c>
      <c r="J6" s="45" t="s">
        <v>10</v>
      </c>
    </row>
    <row r="7" spans="1:12" ht="18.95" customHeight="1">
      <c r="A7" s="47">
        <v>1</v>
      </c>
      <c r="B7" s="48" t="s">
        <v>11</v>
      </c>
      <c r="C7" s="49">
        <v>61</v>
      </c>
      <c r="D7" s="50"/>
      <c r="E7" s="51"/>
      <c r="F7" s="52"/>
      <c r="G7" s="49">
        <v>61</v>
      </c>
      <c r="H7" s="52">
        <v>468000</v>
      </c>
      <c r="I7" s="52">
        <f>G7*H7*12</f>
        <v>342576000</v>
      </c>
      <c r="J7" s="53">
        <f t="shared" ref="J7:J70" si="0">F7+I7</f>
        <v>342576000</v>
      </c>
    </row>
    <row r="8" spans="1:12" ht="18.95" customHeight="1">
      <c r="A8" s="54">
        <v>2</v>
      </c>
      <c r="B8" s="55" t="s">
        <v>12</v>
      </c>
      <c r="C8" s="56">
        <v>28</v>
      </c>
      <c r="D8" s="57"/>
      <c r="E8" s="58"/>
      <c r="F8" s="59"/>
      <c r="G8" s="56">
        <v>28</v>
      </c>
      <c r="H8" s="59">
        <v>468000</v>
      </c>
      <c r="I8" s="59">
        <f t="shared" ref="I8:I70" si="1">G8*H8*12</f>
        <v>157248000</v>
      </c>
      <c r="J8" s="60">
        <f t="shared" si="0"/>
        <v>157248000</v>
      </c>
    </row>
    <row r="9" spans="1:12" ht="18.95" customHeight="1">
      <c r="A9" s="54">
        <v>3</v>
      </c>
      <c r="B9" s="55" t="s">
        <v>13</v>
      </c>
      <c r="C9" s="56">
        <v>33</v>
      </c>
      <c r="D9" s="57">
        <v>7</v>
      </c>
      <c r="E9" s="58">
        <v>585000</v>
      </c>
      <c r="F9" s="59">
        <f t="shared" ref="F9:F70" si="2">D9*E9*12</f>
        <v>49140000</v>
      </c>
      <c r="G9" s="56">
        <v>26</v>
      </c>
      <c r="H9" s="59">
        <v>468000</v>
      </c>
      <c r="I9" s="59">
        <f t="shared" si="1"/>
        <v>146016000</v>
      </c>
      <c r="J9" s="60">
        <f t="shared" si="0"/>
        <v>195156000</v>
      </c>
    </row>
    <row r="10" spans="1:12" ht="18.95" customHeight="1">
      <c r="A10" s="54">
        <v>4</v>
      </c>
      <c r="B10" s="55" t="s">
        <v>14</v>
      </c>
      <c r="C10" s="56">
        <v>34</v>
      </c>
      <c r="D10" s="57">
        <v>7</v>
      </c>
      <c r="E10" s="58">
        <v>585000</v>
      </c>
      <c r="F10" s="59">
        <f t="shared" si="2"/>
        <v>49140000</v>
      </c>
      <c r="G10" s="56">
        <v>27</v>
      </c>
      <c r="H10" s="59">
        <v>468000</v>
      </c>
      <c r="I10" s="59">
        <f t="shared" si="1"/>
        <v>151632000</v>
      </c>
      <c r="J10" s="60">
        <f t="shared" si="0"/>
        <v>200772000</v>
      </c>
    </row>
    <row r="11" spans="1:12" ht="18.95" customHeight="1">
      <c r="A11" s="54">
        <v>5</v>
      </c>
      <c r="B11" s="55" t="s">
        <v>15</v>
      </c>
      <c r="C11" s="56">
        <v>60</v>
      </c>
      <c r="D11" s="57">
        <v>52</v>
      </c>
      <c r="E11" s="58">
        <v>585000</v>
      </c>
      <c r="F11" s="59">
        <f t="shared" si="2"/>
        <v>365040000</v>
      </c>
      <c r="G11" s="56">
        <v>8</v>
      </c>
      <c r="H11" s="59">
        <v>468000</v>
      </c>
      <c r="I11" s="59">
        <f t="shared" si="1"/>
        <v>44928000</v>
      </c>
      <c r="J11" s="60">
        <f t="shared" si="0"/>
        <v>409968000</v>
      </c>
    </row>
    <row r="12" spans="1:12" ht="18.95" customHeight="1">
      <c r="A12" s="54">
        <v>6</v>
      </c>
      <c r="B12" s="55" t="s">
        <v>16</v>
      </c>
      <c r="C12" s="56">
        <v>97</v>
      </c>
      <c r="D12" s="57"/>
      <c r="E12" s="58"/>
      <c r="F12" s="59"/>
      <c r="G12" s="56">
        <v>97</v>
      </c>
      <c r="H12" s="59">
        <v>468000</v>
      </c>
      <c r="I12" s="59">
        <f t="shared" si="1"/>
        <v>544752000</v>
      </c>
      <c r="J12" s="60">
        <f t="shared" si="0"/>
        <v>544752000</v>
      </c>
    </row>
    <row r="13" spans="1:12" ht="18.95" customHeight="1">
      <c r="A13" s="54">
        <v>7</v>
      </c>
      <c r="B13" s="55" t="s">
        <v>17</v>
      </c>
      <c r="C13" s="56">
        <v>22</v>
      </c>
      <c r="D13" s="57"/>
      <c r="E13" s="58"/>
      <c r="F13" s="59"/>
      <c r="G13" s="56">
        <v>22</v>
      </c>
      <c r="H13" s="59">
        <v>468000</v>
      </c>
      <c r="I13" s="59">
        <f t="shared" si="1"/>
        <v>123552000</v>
      </c>
      <c r="J13" s="60">
        <f t="shared" si="0"/>
        <v>123552000</v>
      </c>
    </row>
    <row r="14" spans="1:12" ht="18.95" customHeight="1">
      <c r="A14" s="54">
        <v>8</v>
      </c>
      <c r="B14" s="55" t="s">
        <v>18</v>
      </c>
      <c r="C14" s="56">
        <v>37</v>
      </c>
      <c r="D14" s="57">
        <v>14</v>
      </c>
      <c r="E14" s="58">
        <v>585000</v>
      </c>
      <c r="F14" s="59">
        <f t="shared" si="2"/>
        <v>98280000</v>
      </c>
      <c r="G14" s="56">
        <v>23</v>
      </c>
      <c r="H14" s="59">
        <v>468000</v>
      </c>
      <c r="I14" s="59">
        <f t="shared" si="1"/>
        <v>129168000</v>
      </c>
      <c r="J14" s="60">
        <f t="shared" si="0"/>
        <v>227448000</v>
      </c>
    </row>
    <row r="15" spans="1:12" ht="18.95" customHeight="1">
      <c r="A15" s="54">
        <v>9</v>
      </c>
      <c r="B15" s="55" t="s">
        <v>19</v>
      </c>
      <c r="C15" s="56">
        <v>44</v>
      </c>
      <c r="D15" s="57">
        <v>8</v>
      </c>
      <c r="E15" s="58">
        <v>585000</v>
      </c>
      <c r="F15" s="59">
        <f t="shared" si="2"/>
        <v>56160000</v>
      </c>
      <c r="G15" s="56">
        <v>36</v>
      </c>
      <c r="H15" s="59">
        <v>468000</v>
      </c>
      <c r="I15" s="59">
        <f t="shared" si="1"/>
        <v>202176000</v>
      </c>
      <c r="J15" s="60">
        <f t="shared" si="0"/>
        <v>258336000</v>
      </c>
    </row>
    <row r="16" spans="1:12" ht="18.95" customHeight="1">
      <c r="A16" s="54">
        <v>10</v>
      </c>
      <c r="B16" s="55" t="s">
        <v>20</v>
      </c>
      <c r="C16" s="56">
        <v>108</v>
      </c>
      <c r="D16" s="57"/>
      <c r="E16" s="58"/>
      <c r="F16" s="59"/>
      <c r="G16" s="56">
        <v>108</v>
      </c>
      <c r="H16" s="59">
        <v>468000</v>
      </c>
      <c r="I16" s="59">
        <f t="shared" si="1"/>
        <v>606528000</v>
      </c>
      <c r="J16" s="60">
        <f t="shared" si="0"/>
        <v>606528000</v>
      </c>
    </row>
    <row r="17" spans="1:10" ht="18.95" customHeight="1">
      <c r="A17" s="54">
        <v>11</v>
      </c>
      <c r="B17" s="55" t="s">
        <v>21</v>
      </c>
      <c r="C17" s="56">
        <v>92</v>
      </c>
      <c r="D17" s="61">
        <v>6</v>
      </c>
      <c r="E17" s="58">
        <v>585000</v>
      </c>
      <c r="F17" s="59">
        <f t="shared" si="2"/>
        <v>42120000</v>
      </c>
      <c r="G17" s="56">
        <v>86</v>
      </c>
      <c r="H17" s="59">
        <v>468000</v>
      </c>
      <c r="I17" s="59">
        <f t="shared" si="1"/>
        <v>482976000</v>
      </c>
      <c r="J17" s="60">
        <f t="shared" si="0"/>
        <v>525096000</v>
      </c>
    </row>
    <row r="18" spans="1:10" ht="18.95" customHeight="1">
      <c r="A18" s="54">
        <v>12</v>
      </c>
      <c r="B18" s="55" t="s">
        <v>22</v>
      </c>
      <c r="C18" s="56">
        <v>27</v>
      </c>
      <c r="D18" s="57">
        <v>5</v>
      </c>
      <c r="E18" s="58">
        <v>585000</v>
      </c>
      <c r="F18" s="59">
        <f t="shared" si="2"/>
        <v>35100000</v>
      </c>
      <c r="G18" s="56">
        <v>22</v>
      </c>
      <c r="H18" s="59">
        <v>468000</v>
      </c>
      <c r="I18" s="59">
        <f t="shared" si="1"/>
        <v>123552000</v>
      </c>
      <c r="J18" s="60">
        <f t="shared" si="0"/>
        <v>158652000</v>
      </c>
    </row>
    <row r="19" spans="1:10" ht="18.95" customHeight="1">
      <c r="A19" s="62">
        <v>13</v>
      </c>
      <c r="B19" s="63" t="s">
        <v>23</v>
      </c>
      <c r="C19" s="64">
        <v>30</v>
      </c>
      <c r="D19" s="61">
        <v>30</v>
      </c>
      <c r="E19" s="58">
        <v>585000</v>
      </c>
      <c r="F19" s="59">
        <f t="shared" si="2"/>
        <v>210600000</v>
      </c>
      <c r="G19" s="64"/>
      <c r="H19" s="59"/>
      <c r="I19" s="59"/>
      <c r="J19" s="60">
        <f t="shared" si="0"/>
        <v>210600000</v>
      </c>
    </row>
    <row r="20" spans="1:10" ht="18.95" customHeight="1">
      <c r="A20" s="54">
        <v>14</v>
      </c>
      <c r="B20" s="55" t="s">
        <v>24</v>
      </c>
      <c r="C20" s="56">
        <v>37</v>
      </c>
      <c r="D20" s="57">
        <v>37</v>
      </c>
      <c r="E20" s="58">
        <v>585000</v>
      </c>
      <c r="F20" s="59">
        <f t="shared" si="2"/>
        <v>259740000</v>
      </c>
      <c r="G20" s="56"/>
      <c r="H20" s="59"/>
      <c r="I20" s="59"/>
      <c r="J20" s="60">
        <f t="shared" si="0"/>
        <v>259740000</v>
      </c>
    </row>
    <row r="21" spans="1:10" ht="18.95" customHeight="1">
      <c r="A21" s="54">
        <v>15</v>
      </c>
      <c r="B21" s="55" t="s">
        <v>25</v>
      </c>
      <c r="C21" s="56">
        <v>10</v>
      </c>
      <c r="D21" s="57">
        <v>10</v>
      </c>
      <c r="E21" s="58">
        <v>585000</v>
      </c>
      <c r="F21" s="59">
        <f t="shared" si="2"/>
        <v>70200000</v>
      </c>
      <c r="G21" s="56"/>
      <c r="H21" s="59"/>
      <c r="I21" s="59"/>
      <c r="J21" s="60">
        <f t="shared" si="0"/>
        <v>70200000</v>
      </c>
    </row>
    <row r="22" spans="1:10" ht="18.95" customHeight="1">
      <c r="A22" s="54">
        <v>16</v>
      </c>
      <c r="B22" s="55" t="s">
        <v>26</v>
      </c>
      <c r="C22" s="56">
        <v>54</v>
      </c>
      <c r="D22" s="57">
        <v>3</v>
      </c>
      <c r="E22" s="58">
        <v>585000</v>
      </c>
      <c r="F22" s="59">
        <f t="shared" si="2"/>
        <v>21060000</v>
      </c>
      <c r="G22" s="56">
        <v>51</v>
      </c>
      <c r="H22" s="59">
        <v>468000</v>
      </c>
      <c r="I22" s="59">
        <f t="shared" si="1"/>
        <v>286416000</v>
      </c>
      <c r="J22" s="60">
        <f t="shared" si="0"/>
        <v>307476000</v>
      </c>
    </row>
    <row r="23" spans="1:10" ht="18.95" customHeight="1">
      <c r="A23" s="54">
        <v>17</v>
      </c>
      <c r="B23" s="55" t="s">
        <v>27</v>
      </c>
      <c r="C23" s="56">
        <v>39</v>
      </c>
      <c r="D23" s="57"/>
      <c r="E23" s="58"/>
      <c r="F23" s="59"/>
      <c r="G23" s="56">
        <v>39</v>
      </c>
      <c r="H23" s="59">
        <v>468000</v>
      </c>
      <c r="I23" s="59">
        <f t="shared" si="1"/>
        <v>219024000</v>
      </c>
      <c r="J23" s="60">
        <f t="shared" si="0"/>
        <v>219024000</v>
      </c>
    </row>
    <row r="24" spans="1:10" ht="18.95" customHeight="1">
      <c r="A24" s="54">
        <v>18</v>
      </c>
      <c r="B24" s="55" t="s">
        <v>28</v>
      </c>
      <c r="C24" s="56">
        <v>36</v>
      </c>
      <c r="D24" s="57">
        <v>9</v>
      </c>
      <c r="E24" s="58">
        <v>585000</v>
      </c>
      <c r="F24" s="59">
        <f t="shared" si="2"/>
        <v>63180000</v>
      </c>
      <c r="G24" s="56">
        <v>27</v>
      </c>
      <c r="H24" s="59">
        <v>468000</v>
      </c>
      <c r="I24" s="59">
        <f t="shared" si="1"/>
        <v>151632000</v>
      </c>
      <c r="J24" s="60">
        <f t="shared" si="0"/>
        <v>214812000</v>
      </c>
    </row>
    <row r="25" spans="1:10" ht="18.95" customHeight="1">
      <c r="A25" s="54">
        <v>19</v>
      </c>
      <c r="B25" s="55" t="s">
        <v>29</v>
      </c>
      <c r="C25" s="56">
        <v>62</v>
      </c>
      <c r="D25" s="57"/>
      <c r="E25" s="58"/>
      <c r="F25" s="59"/>
      <c r="G25" s="56">
        <v>62</v>
      </c>
      <c r="H25" s="59">
        <v>468000</v>
      </c>
      <c r="I25" s="59">
        <f t="shared" si="1"/>
        <v>348192000</v>
      </c>
      <c r="J25" s="60">
        <f t="shared" si="0"/>
        <v>348192000</v>
      </c>
    </row>
    <row r="26" spans="1:10" ht="18.95" customHeight="1">
      <c r="A26" s="54">
        <v>20</v>
      </c>
      <c r="B26" s="55" t="s">
        <v>30</v>
      </c>
      <c r="C26" s="56">
        <v>7</v>
      </c>
      <c r="D26" s="57">
        <v>2</v>
      </c>
      <c r="E26" s="58">
        <v>585000</v>
      </c>
      <c r="F26" s="59">
        <f t="shared" si="2"/>
        <v>14040000</v>
      </c>
      <c r="G26" s="56">
        <v>5</v>
      </c>
      <c r="H26" s="59">
        <v>468000</v>
      </c>
      <c r="I26" s="59">
        <f t="shared" si="1"/>
        <v>28080000</v>
      </c>
      <c r="J26" s="60">
        <f t="shared" si="0"/>
        <v>42120000</v>
      </c>
    </row>
    <row r="27" spans="1:10" ht="18.95" customHeight="1">
      <c r="A27" s="54">
        <v>21</v>
      </c>
      <c r="B27" s="55" t="s">
        <v>31</v>
      </c>
      <c r="C27" s="56">
        <v>27</v>
      </c>
      <c r="D27" s="57">
        <v>27</v>
      </c>
      <c r="E27" s="58">
        <v>585000</v>
      </c>
      <c r="F27" s="59">
        <f t="shared" si="2"/>
        <v>189540000</v>
      </c>
      <c r="G27" s="56"/>
      <c r="H27" s="59"/>
      <c r="I27" s="59"/>
      <c r="J27" s="60">
        <f t="shared" si="0"/>
        <v>189540000</v>
      </c>
    </row>
    <row r="28" spans="1:10" ht="18.95" customHeight="1">
      <c r="A28" s="54">
        <v>22</v>
      </c>
      <c r="B28" s="55" t="s">
        <v>32</v>
      </c>
      <c r="C28" s="56">
        <v>20</v>
      </c>
      <c r="D28" s="57">
        <v>20</v>
      </c>
      <c r="E28" s="58">
        <v>585000</v>
      </c>
      <c r="F28" s="59">
        <f t="shared" si="2"/>
        <v>140400000</v>
      </c>
      <c r="G28" s="56"/>
      <c r="H28" s="59"/>
      <c r="I28" s="59"/>
      <c r="J28" s="60">
        <f t="shared" si="0"/>
        <v>140400000</v>
      </c>
    </row>
    <row r="29" spans="1:10" ht="18.95" customHeight="1">
      <c r="A29" s="54">
        <v>23</v>
      </c>
      <c r="B29" s="55" t="s">
        <v>33</v>
      </c>
      <c r="C29" s="56">
        <v>79</v>
      </c>
      <c r="D29" s="57">
        <v>20</v>
      </c>
      <c r="E29" s="58">
        <v>585000</v>
      </c>
      <c r="F29" s="59">
        <f t="shared" si="2"/>
        <v>140400000</v>
      </c>
      <c r="G29" s="56">
        <v>59</v>
      </c>
      <c r="H29" s="59">
        <v>468000</v>
      </c>
      <c r="I29" s="59">
        <f t="shared" si="1"/>
        <v>331344000</v>
      </c>
      <c r="J29" s="60">
        <f t="shared" si="0"/>
        <v>471744000</v>
      </c>
    </row>
    <row r="30" spans="1:10" ht="18.95" customHeight="1">
      <c r="A30" s="65">
        <v>24</v>
      </c>
      <c r="B30" s="66" t="s">
        <v>34</v>
      </c>
      <c r="C30" s="67">
        <v>80</v>
      </c>
      <c r="D30" s="67">
        <v>17</v>
      </c>
      <c r="E30" s="58">
        <v>585000</v>
      </c>
      <c r="F30" s="59">
        <f t="shared" si="2"/>
        <v>119340000</v>
      </c>
      <c r="G30" s="67">
        <v>63</v>
      </c>
      <c r="H30" s="59">
        <v>468000</v>
      </c>
      <c r="I30" s="59">
        <f t="shared" si="1"/>
        <v>353808000</v>
      </c>
      <c r="J30" s="60">
        <f t="shared" si="0"/>
        <v>473148000</v>
      </c>
    </row>
    <row r="31" spans="1:10" ht="18.95" customHeight="1">
      <c r="A31" s="54">
        <v>25</v>
      </c>
      <c r="B31" s="55" t="s">
        <v>35</v>
      </c>
      <c r="C31" s="56">
        <v>43</v>
      </c>
      <c r="D31" s="57"/>
      <c r="E31" s="58"/>
      <c r="F31" s="59"/>
      <c r="G31" s="56">
        <v>43</v>
      </c>
      <c r="H31" s="59">
        <v>468000</v>
      </c>
      <c r="I31" s="59">
        <f t="shared" si="1"/>
        <v>241488000</v>
      </c>
      <c r="J31" s="60">
        <f t="shared" si="0"/>
        <v>241488000</v>
      </c>
    </row>
    <row r="32" spans="1:10" ht="18.95" customHeight="1">
      <c r="A32" s="54">
        <v>26</v>
      </c>
      <c r="B32" s="55" t="s">
        <v>36</v>
      </c>
      <c r="C32" s="56">
        <v>38</v>
      </c>
      <c r="D32" s="57">
        <v>22</v>
      </c>
      <c r="E32" s="58">
        <v>585000</v>
      </c>
      <c r="F32" s="59">
        <f t="shared" si="2"/>
        <v>154440000</v>
      </c>
      <c r="G32" s="56">
        <v>16</v>
      </c>
      <c r="H32" s="59">
        <v>468000</v>
      </c>
      <c r="I32" s="59">
        <f t="shared" si="1"/>
        <v>89856000</v>
      </c>
      <c r="J32" s="60">
        <f t="shared" si="0"/>
        <v>244296000</v>
      </c>
    </row>
    <row r="33" spans="1:10" ht="18.95" customHeight="1">
      <c r="A33" s="54">
        <v>27</v>
      </c>
      <c r="B33" s="55" t="s">
        <v>37</v>
      </c>
      <c r="C33" s="56">
        <v>29</v>
      </c>
      <c r="D33" s="57">
        <v>8</v>
      </c>
      <c r="E33" s="58">
        <v>585000</v>
      </c>
      <c r="F33" s="59">
        <f t="shared" si="2"/>
        <v>56160000</v>
      </c>
      <c r="G33" s="56">
        <v>21</v>
      </c>
      <c r="H33" s="59">
        <v>468000</v>
      </c>
      <c r="I33" s="59">
        <f t="shared" si="1"/>
        <v>117936000</v>
      </c>
      <c r="J33" s="60">
        <f t="shared" si="0"/>
        <v>174096000</v>
      </c>
    </row>
    <row r="34" spans="1:10" ht="18.95" customHeight="1">
      <c r="A34" s="54">
        <v>28</v>
      </c>
      <c r="B34" s="55" t="s">
        <v>38</v>
      </c>
      <c r="C34" s="56">
        <v>71</v>
      </c>
      <c r="D34" s="57"/>
      <c r="E34" s="58"/>
      <c r="F34" s="59"/>
      <c r="G34" s="56">
        <v>71</v>
      </c>
      <c r="H34" s="59">
        <v>468000</v>
      </c>
      <c r="I34" s="59">
        <f t="shared" si="1"/>
        <v>398736000</v>
      </c>
      <c r="J34" s="60">
        <f t="shared" si="0"/>
        <v>398736000</v>
      </c>
    </row>
    <row r="35" spans="1:10" ht="18.95" customHeight="1">
      <c r="A35" s="54">
        <v>29</v>
      </c>
      <c r="B35" s="55" t="s">
        <v>39</v>
      </c>
      <c r="C35" s="56">
        <v>31</v>
      </c>
      <c r="D35" s="57">
        <v>31</v>
      </c>
      <c r="E35" s="58">
        <v>585000</v>
      </c>
      <c r="F35" s="59">
        <f t="shared" si="2"/>
        <v>217620000</v>
      </c>
      <c r="G35" s="56"/>
      <c r="H35" s="59"/>
      <c r="I35" s="59"/>
      <c r="J35" s="60">
        <f t="shared" si="0"/>
        <v>217620000</v>
      </c>
    </row>
    <row r="36" spans="1:10" ht="18.95" customHeight="1">
      <c r="A36" s="54">
        <v>30</v>
      </c>
      <c r="B36" s="55" t="s">
        <v>40</v>
      </c>
      <c r="C36" s="56">
        <v>102</v>
      </c>
      <c r="D36" s="57"/>
      <c r="E36" s="58"/>
      <c r="F36" s="59"/>
      <c r="G36" s="56">
        <v>102</v>
      </c>
      <c r="H36" s="59">
        <v>468000</v>
      </c>
      <c r="I36" s="59">
        <f t="shared" si="1"/>
        <v>572832000</v>
      </c>
      <c r="J36" s="60">
        <f t="shared" si="0"/>
        <v>572832000</v>
      </c>
    </row>
    <row r="37" spans="1:10" ht="18.95" customHeight="1">
      <c r="A37" s="54">
        <v>31</v>
      </c>
      <c r="B37" s="55" t="s">
        <v>41</v>
      </c>
      <c r="C37" s="56">
        <v>14</v>
      </c>
      <c r="D37" s="57">
        <v>14</v>
      </c>
      <c r="E37" s="58">
        <v>585000</v>
      </c>
      <c r="F37" s="59">
        <f t="shared" si="2"/>
        <v>98280000</v>
      </c>
      <c r="G37" s="56"/>
      <c r="H37" s="59"/>
      <c r="I37" s="59"/>
      <c r="J37" s="60">
        <f t="shared" si="0"/>
        <v>98280000</v>
      </c>
    </row>
    <row r="38" spans="1:10" ht="18.95" customHeight="1">
      <c r="A38" s="54">
        <v>32</v>
      </c>
      <c r="B38" s="55" t="s">
        <v>42</v>
      </c>
      <c r="C38" s="56">
        <v>53</v>
      </c>
      <c r="D38" s="57">
        <v>3</v>
      </c>
      <c r="E38" s="58">
        <v>585000</v>
      </c>
      <c r="F38" s="59">
        <f t="shared" si="2"/>
        <v>21060000</v>
      </c>
      <c r="G38" s="56">
        <v>50</v>
      </c>
      <c r="H38" s="59">
        <v>468000</v>
      </c>
      <c r="I38" s="59">
        <f t="shared" si="1"/>
        <v>280800000</v>
      </c>
      <c r="J38" s="60">
        <f t="shared" si="0"/>
        <v>301860000</v>
      </c>
    </row>
    <row r="39" spans="1:10" ht="18.95" customHeight="1">
      <c r="A39" s="54">
        <v>33</v>
      </c>
      <c r="B39" s="55" t="s">
        <v>43</v>
      </c>
      <c r="C39" s="56">
        <v>34</v>
      </c>
      <c r="D39" s="57">
        <v>10</v>
      </c>
      <c r="E39" s="58">
        <v>585000</v>
      </c>
      <c r="F39" s="59">
        <f t="shared" si="2"/>
        <v>70200000</v>
      </c>
      <c r="G39" s="56">
        <v>24</v>
      </c>
      <c r="H39" s="59">
        <v>468000</v>
      </c>
      <c r="I39" s="59">
        <f t="shared" si="1"/>
        <v>134784000</v>
      </c>
      <c r="J39" s="60">
        <f t="shared" si="0"/>
        <v>204984000</v>
      </c>
    </row>
    <row r="40" spans="1:10" ht="18.95" customHeight="1">
      <c r="A40" s="54">
        <v>34</v>
      </c>
      <c r="B40" s="55" t="s">
        <v>44</v>
      </c>
      <c r="C40" s="56">
        <v>28</v>
      </c>
      <c r="D40" s="57">
        <v>9</v>
      </c>
      <c r="E40" s="58">
        <v>585000</v>
      </c>
      <c r="F40" s="59">
        <f t="shared" si="2"/>
        <v>63180000</v>
      </c>
      <c r="G40" s="56">
        <v>19</v>
      </c>
      <c r="H40" s="59">
        <v>468000</v>
      </c>
      <c r="I40" s="59">
        <f t="shared" si="1"/>
        <v>106704000</v>
      </c>
      <c r="J40" s="60">
        <f t="shared" si="0"/>
        <v>169884000</v>
      </c>
    </row>
    <row r="41" spans="1:10" ht="18.95" customHeight="1">
      <c r="A41" s="54">
        <v>35</v>
      </c>
      <c r="B41" s="55" t="s">
        <v>45</v>
      </c>
      <c r="C41" s="56">
        <v>29</v>
      </c>
      <c r="D41" s="57">
        <v>2</v>
      </c>
      <c r="E41" s="58">
        <v>585000</v>
      </c>
      <c r="F41" s="59">
        <f t="shared" si="2"/>
        <v>14040000</v>
      </c>
      <c r="G41" s="56">
        <v>27</v>
      </c>
      <c r="H41" s="59">
        <v>468000</v>
      </c>
      <c r="I41" s="59">
        <f t="shared" si="1"/>
        <v>151632000</v>
      </c>
      <c r="J41" s="60">
        <f t="shared" si="0"/>
        <v>165672000</v>
      </c>
    </row>
    <row r="42" spans="1:10" ht="18.95" customHeight="1">
      <c r="A42" s="54">
        <v>36</v>
      </c>
      <c r="B42" s="55" t="s">
        <v>46</v>
      </c>
      <c r="C42" s="56">
        <v>29</v>
      </c>
      <c r="D42" s="57">
        <v>16</v>
      </c>
      <c r="E42" s="58">
        <v>585000</v>
      </c>
      <c r="F42" s="59">
        <f t="shared" si="2"/>
        <v>112320000</v>
      </c>
      <c r="G42" s="56">
        <v>13</v>
      </c>
      <c r="H42" s="59">
        <v>468000</v>
      </c>
      <c r="I42" s="59">
        <f t="shared" si="1"/>
        <v>73008000</v>
      </c>
      <c r="J42" s="60">
        <f t="shared" si="0"/>
        <v>185328000</v>
      </c>
    </row>
    <row r="43" spans="1:10" ht="18.95" customHeight="1">
      <c r="A43" s="54">
        <v>37</v>
      </c>
      <c r="B43" s="55" t="s">
        <v>47</v>
      </c>
      <c r="C43" s="56">
        <v>21</v>
      </c>
      <c r="D43" s="57">
        <v>5</v>
      </c>
      <c r="E43" s="58">
        <v>585000</v>
      </c>
      <c r="F43" s="59">
        <f t="shared" si="2"/>
        <v>35100000</v>
      </c>
      <c r="G43" s="56">
        <v>16</v>
      </c>
      <c r="H43" s="59">
        <v>468000</v>
      </c>
      <c r="I43" s="59">
        <f t="shared" si="1"/>
        <v>89856000</v>
      </c>
      <c r="J43" s="60">
        <f t="shared" si="0"/>
        <v>124956000</v>
      </c>
    </row>
    <row r="44" spans="1:10" ht="18.95" customHeight="1">
      <c r="A44" s="54">
        <v>38</v>
      </c>
      <c r="B44" s="55" t="s">
        <v>48</v>
      </c>
      <c r="C44" s="56">
        <v>17</v>
      </c>
      <c r="D44" s="57">
        <v>8</v>
      </c>
      <c r="E44" s="58">
        <v>585000</v>
      </c>
      <c r="F44" s="59">
        <f t="shared" si="2"/>
        <v>56160000</v>
      </c>
      <c r="G44" s="56">
        <v>9</v>
      </c>
      <c r="H44" s="59">
        <v>468000</v>
      </c>
      <c r="I44" s="59">
        <f t="shared" si="1"/>
        <v>50544000</v>
      </c>
      <c r="J44" s="60">
        <f t="shared" si="0"/>
        <v>106704000</v>
      </c>
    </row>
    <row r="45" spans="1:10" ht="18.95" customHeight="1">
      <c r="A45" s="54">
        <v>39</v>
      </c>
      <c r="B45" s="55" t="s">
        <v>49</v>
      </c>
      <c r="C45" s="56">
        <v>13</v>
      </c>
      <c r="D45" s="57">
        <v>13</v>
      </c>
      <c r="E45" s="58">
        <v>585000</v>
      </c>
      <c r="F45" s="59">
        <f t="shared" si="2"/>
        <v>91260000</v>
      </c>
      <c r="G45" s="56"/>
      <c r="H45" s="59"/>
      <c r="I45" s="59"/>
      <c r="J45" s="60">
        <f t="shared" si="0"/>
        <v>91260000</v>
      </c>
    </row>
    <row r="46" spans="1:10" ht="18.95" customHeight="1">
      <c r="A46" s="54">
        <v>40</v>
      </c>
      <c r="B46" s="55" t="s">
        <v>50</v>
      </c>
      <c r="C46" s="56">
        <v>237</v>
      </c>
      <c r="D46" s="57"/>
      <c r="E46" s="58"/>
      <c r="F46" s="59"/>
      <c r="G46" s="56">
        <v>237</v>
      </c>
      <c r="H46" s="59">
        <v>468000</v>
      </c>
      <c r="I46" s="59">
        <f t="shared" si="1"/>
        <v>1330992000</v>
      </c>
      <c r="J46" s="60">
        <f t="shared" si="0"/>
        <v>1330992000</v>
      </c>
    </row>
    <row r="47" spans="1:10" ht="18.95" customHeight="1">
      <c r="A47" s="54">
        <v>41</v>
      </c>
      <c r="B47" s="55" t="s">
        <v>51</v>
      </c>
      <c r="C47" s="56">
        <v>31</v>
      </c>
      <c r="D47" s="57">
        <v>8</v>
      </c>
      <c r="E47" s="58">
        <v>585000</v>
      </c>
      <c r="F47" s="59">
        <f t="shared" si="2"/>
        <v>56160000</v>
      </c>
      <c r="G47" s="56">
        <v>23</v>
      </c>
      <c r="H47" s="59">
        <v>468000</v>
      </c>
      <c r="I47" s="59">
        <f t="shared" si="1"/>
        <v>129168000</v>
      </c>
      <c r="J47" s="60">
        <f t="shared" si="0"/>
        <v>185328000</v>
      </c>
    </row>
    <row r="48" spans="1:10" ht="18.95" customHeight="1">
      <c r="A48" s="54">
        <v>42</v>
      </c>
      <c r="B48" s="55" t="s">
        <v>52</v>
      </c>
      <c r="C48" s="56">
        <v>102</v>
      </c>
      <c r="D48" s="57"/>
      <c r="E48" s="58"/>
      <c r="F48" s="59"/>
      <c r="G48" s="56">
        <v>102</v>
      </c>
      <c r="H48" s="59">
        <v>468000</v>
      </c>
      <c r="I48" s="59">
        <f t="shared" si="1"/>
        <v>572832000</v>
      </c>
      <c r="J48" s="60">
        <f t="shared" si="0"/>
        <v>572832000</v>
      </c>
    </row>
    <row r="49" spans="1:10" ht="18.95" customHeight="1">
      <c r="A49" s="54">
        <v>43</v>
      </c>
      <c r="B49" s="55" t="s">
        <v>53</v>
      </c>
      <c r="C49" s="56">
        <v>92</v>
      </c>
      <c r="D49" s="57">
        <v>25</v>
      </c>
      <c r="E49" s="58">
        <v>585000</v>
      </c>
      <c r="F49" s="59">
        <f t="shared" si="2"/>
        <v>175500000</v>
      </c>
      <c r="G49" s="56">
        <v>67</v>
      </c>
      <c r="H49" s="59">
        <v>468000</v>
      </c>
      <c r="I49" s="59">
        <f t="shared" si="1"/>
        <v>376272000</v>
      </c>
      <c r="J49" s="60">
        <f t="shared" si="0"/>
        <v>551772000</v>
      </c>
    </row>
    <row r="50" spans="1:10" ht="18.95" customHeight="1">
      <c r="A50" s="54">
        <v>44</v>
      </c>
      <c r="B50" s="55" t="s">
        <v>54</v>
      </c>
      <c r="C50" s="56">
        <v>42</v>
      </c>
      <c r="D50" s="57"/>
      <c r="E50" s="58"/>
      <c r="F50" s="59"/>
      <c r="G50" s="56">
        <v>42</v>
      </c>
      <c r="H50" s="59">
        <v>468000</v>
      </c>
      <c r="I50" s="59">
        <f t="shared" si="1"/>
        <v>235872000</v>
      </c>
      <c r="J50" s="60">
        <f t="shared" si="0"/>
        <v>235872000</v>
      </c>
    </row>
    <row r="51" spans="1:10" ht="18.95" customHeight="1">
      <c r="A51" s="68">
        <v>45</v>
      </c>
      <c r="B51" s="69" t="s">
        <v>55</v>
      </c>
      <c r="C51" s="57">
        <v>89</v>
      </c>
      <c r="D51" s="57">
        <v>2</v>
      </c>
      <c r="E51" s="58">
        <v>585000</v>
      </c>
      <c r="F51" s="59">
        <f t="shared" si="2"/>
        <v>14040000</v>
      </c>
      <c r="G51" s="57">
        <v>87</v>
      </c>
      <c r="H51" s="59">
        <v>468000</v>
      </c>
      <c r="I51" s="59">
        <f t="shared" si="1"/>
        <v>488592000</v>
      </c>
      <c r="J51" s="60">
        <f t="shared" si="0"/>
        <v>502632000</v>
      </c>
    </row>
    <row r="52" spans="1:10" ht="18.95" customHeight="1">
      <c r="A52" s="54">
        <v>46</v>
      </c>
      <c r="B52" s="55" t="s">
        <v>56</v>
      </c>
      <c r="C52" s="56">
        <v>21</v>
      </c>
      <c r="D52" s="57">
        <v>11</v>
      </c>
      <c r="E52" s="58">
        <v>585000</v>
      </c>
      <c r="F52" s="59">
        <f t="shared" si="2"/>
        <v>77220000</v>
      </c>
      <c r="G52" s="56">
        <v>10</v>
      </c>
      <c r="H52" s="59">
        <v>468000</v>
      </c>
      <c r="I52" s="59">
        <f t="shared" si="1"/>
        <v>56160000</v>
      </c>
      <c r="J52" s="60">
        <f t="shared" si="0"/>
        <v>133380000</v>
      </c>
    </row>
    <row r="53" spans="1:10" ht="18.95" customHeight="1">
      <c r="A53" s="54">
        <v>47</v>
      </c>
      <c r="B53" s="55" t="s">
        <v>57</v>
      </c>
      <c r="C53" s="56">
        <v>40</v>
      </c>
      <c r="D53" s="57"/>
      <c r="E53" s="58"/>
      <c r="F53" s="59"/>
      <c r="G53" s="56">
        <v>40</v>
      </c>
      <c r="H53" s="59">
        <v>468000</v>
      </c>
      <c r="I53" s="59">
        <f t="shared" si="1"/>
        <v>224640000</v>
      </c>
      <c r="J53" s="60">
        <f t="shared" si="0"/>
        <v>224640000</v>
      </c>
    </row>
    <row r="54" spans="1:10" ht="18.95" customHeight="1">
      <c r="A54" s="54">
        <v>48</v>
      </c>
      <c r="B54" s="55" t="s">
        <v>58</v>
      </c>
      <c r="C54" s="56">
        <v>13</v>
      </c>
      <c r="D54" s="57">
        <v>1</v>
      </c>
      <c r="E54" s="58">
        <v>585000</v>
      </c>
      <c r="F54" s="59">
        <f t="shared" si="2"/>
        <v>7020000</v>
      </c>
      <c r="G54" s="56">
        <v>12</v>
      </c>
      <c r="H54" s="59">
        <v>468000</v>
      </c>
      <c r="I54" s="59">
        <f t="shared" si="1"/>
        <v>67392000</v>
      </c>
      <c r="J54" s="60">
        <f t="shared" si="0"/>
        <v>74412000</v>
      </c>
    </row>
    <row r="55" spans="1:10" ht="18.95" customHeight="1">
      <c r="A55" s="54">
        <v>49</v>
      </c>
      <c r="B55" s="55" t="s">
        <v>59</v>
      </c>
      <c r="C55" s="56">
        <v>36</v>
      </c>
      <c r="D55" s="57">
        <v>36</v>
      </c>
      <c r="E55" s="58">
        <v>585000</v>
      </c>
      <c r="F55" s="59">
        <f t="shared" si="2"/>
        <v>252720000</v>
      </c>
      <c r="G55" s="56"/>
      <c r="H55" s="59"/>
      <c r="I55" s="59"/>
      <c r="J55" s="60">
        <f t="shared" si="0"/>
        <v>252720000</v>
      </c>
    </row>
    <row r="56" spans="1:10" ht="18.95" customHeight="1">
      <c r="A56" s="54">
        <v>50</v>
      </c>
      <c r="B56" s="55" t="s">
        <v>60</v>
      </c>
      <c r="C56" s="56">
        <v>26</v>
      </c>
      <c r="D56" s="57">
        <v>8</v>
      </c>
      <c r="E56" s="58">
        <v>585000</v>
      </c>
      <c r="F56" s="59">
        <f t="shared" si="2"/>
        <v>56160000</v>
      </c>
      <c r="G56" s="56">
        <v>18</v>
      </c>
      <c r="H56" s="59">
        <v>468000</v>
      </c>
      <c r="I56" s="59">
        <f t="shared" si="1"/>
        <v>101088000</v>
      </c>
      <c r="J56" s="60">
        <f t="shared" si="0"/>
        <v>157248000</v>
      </c>
    </row>
    <row r="57" spans="1:10" ht="18.95" customHeight="1">
      <c r="A57" s="54">
        <v>51</v>
      </c>
      <c r="B57" s="55" t="s">
        <v>61</v>
      </c>
      <c r="C57" s="56">
        <v>163</v>
      </c>
      <c r="D57" s="57"/>
      <c r="E57" s="58"/>
      <c r="F57" s="59"/>
      <c r="G57" s="56">
        <v>163</v>
      </c>
      <c r="H57" s="59">
        <v>468000</v>
      </c>
      <c r="I57" s="59">
        <f t="shared" si="1"/>
        <v>915408000</v>
      </c>
      <c r="J57" s="60">
        <f t="shared" si="0"/>
        <v>915408000</v>
      </c>
    </row>
    <row r="58" spans="1:10" ht="18.95" customHeight="1">
      <c r="A58" s="54">
        <v>52</v>
      </c>
      <c r="B58" s="55" t="s">
        <v>62</v>
      </c>
      <c r="C58" s="56">
        <v>29</v>
      </c>
      <c r="D58" s="57">
        <v>13</v>
      </c>
      <c r="E58" s="58">
        <v>585000</v>
      </c>
      <c r="F58" s="59">
        <f t="shared" si="2"/>
        <v>91260000</v>
      </c>
      <c r="G58" s="56">
        <v>16</v>
      </c>
      <c r="H58" s="59">
        <v>468000</v>
      </c>
      <c r="I58" s="59">
        <f t="shared" si="1"/>
        <v>89856000</v>
      </c>
      <c r="J58" s="60">
        <f t="shared" si="0"/>
        <v>181116000</v>
      </c>
    </row>
    <row r="59" spans="1:10" ht="18.95" customHeight="1">
      <c r="A59" s="54">
        <v>53</v>
      </c>
      <c r="B59" s="55" t="s">
        <v>63</v>
      </c>
      <c r="C59" s="56">
        <v>60</v>
      </c>
      <c r="D59" s="57">
        <v>31</v>
      </c>
      <c r="E59" s="58">
        <v>585000</v>
      </c>
      <c r="F59" s="59">
        <f t="shared" si="2"/>
        <v>217620000</v>
      </c>
      <c r="G59" s="56">
        <v>29</v>
      </c>
      <c r="H59" s="59">
        <v>468000</v>
      </c>
      <c r="I59" s="59">
        <f t="shared" si="1"/>
        <v>162864000</v>
      </c>
      <c r="J59" s="60">
        <f t="shared" si="0"/>
        <v>380484000</v>
      </c>
    </row>
    <row r="60" spans="1:10" ht="18.95" customHeight="1">
      <c r="A60" s="54">
        <v>54</v>
      </c>
      <c r="B60" s="55" t="s">
        <v>64</v>
      </c>
      <c r="C60" s="56">
        <v>13</v>
      </c>
      <c r="D60" s="57">
        <v>2</v>
      </c>
      <c r="E60" s="58">
        <v>585000</v>
      </c>
      <c r="F60" s="59">
        <f t="shared" si="2"/>
        <v>14040000</v>
      </c>
      <c r="G60" s="56">
        <v>11</v>
      </c>
      <c r="H60" s="59">
        <v>468000</v>
      </c>
      <c r="I60" s="59">
        <f t="shared" si="1"/>
        <v>61776000</v>
      </c>
      <c r="J60" s="60">
        <f t="shared" si="0"/>
        <v>75816000</v>
      </c>
    </row>
    <row r="61" spans="1:10" ht="18.95" customHeight="1">
      <c r="A61" s="54">
        <v>55</v>
      </c>
      <c r="B61" s="55" t="s">
        <v>65</v>
      </c>
      <c r="C61" s="56">
        <v>47</v>
      </c>
      <c r="D61" s="57">
        <v>23</v>
      </c>
      <c r="E61" s="58">
        <v>585000</v>
      </c>
      <c r="F61" s="59">
        <f t="shared" si="2"/>
        <v>161460000</v>
      </c>
      <c r="G61" s="56">
        <v>24</v>
      </c>
      <c r="H61" s="59">
        <v>468000</v>
      </c>
      <c r="I61" s="59">
        <f t="shared" si="1"/>
        <v>134784000</v>
      </c>
      <c r="J61" s="60">
        <f t="shared" si="0"/>
        <v>296244000</v>
      </c>
    </row>
    <row r="62" spans="1:10" ht="18.95" customHeight="1">
      <c r="A62" s="54">
        <v>56</v>
      </c>
      <c r="B62" s="55" t="s">
        <v>66</v>
      </c>
      <c r="C62" s="56">
        <v>30</v>
      </c>
      <c r="D62" s="57">
        <v>3</v>
      </c>
      <c r="E62" s="58">
        <v>585000</v>
      </c>
      <c r="F62" s="59">
        <f t="shared" si="2"/>
        <v>21060000</v>
      </c>
      <c r="G62" s="56">
        <v>27</v>
      </c>
      <c r="H62" s="59">
        <v>468000</v>
      </c>
      <c r="I62" s="59">
        <f t="shared" si="1"/>
        <v>151632000</v>
      </c>
      <c r="J62" s="60">
        <f t="shared" si="0"/>
        <v>172692000</v>
      </c>
    </row>
    <row r="63" spans="1:10" ht="18.95" customHeight="1">
      <c r="A63" s="54">
        <v>57</v>
      </c>
      <c r="B63" s="55" t="s">
        <v>67</v>
      </c>
      <c r="C63" s="56">
        <v>16</v>
      </c>
      <c r="D63" s="57">
        <v>6</v>
      </c>
      <c r="E63" s="58">
        <v>585000</v>
      </c>
      <c r="F63" s="59">
        <f t="shared" si="2"/>
        <v>42120000</v>
      </c>
      <c r="G63" s="56">
        <v>10</v>
      </c>
      <c r="H63" s="59">
        <v>468000</v>
      </c>
      <c r="I63" s="59">
        <f t="shared" si="1"/>
        <v>56160000</v>
      </c>
      <c r="J63" s="60">
        <f t="shared" si="0"/>
        <v>98280000</v>
      </c>
    </row>
    <row r="64" spans="1:10" ht="18.95" customHeight="1">
      <c r="A64" s="54">
        <v>58</v>
      </c>
      <c r="B64" s="55" t="s">
        <v>68</v>
      </c>
      <c r="C64" s="56">
        <v>27</v>
      </c>
      <c r="D64" s="57">
        <v>10</v>
      </c>
      <c r="E64" s="58">
        <v>585000</v>
      </c>
      <c r="F64" s="59">
        <f t="shared" si="2"/>
        <v>70200000</v>
      </c>
      <c r="G64" s="56">
        <v>17</v>
      </c>
      <c r="H64" s="59">
        <v>468000</v>
      </c>
      <c r="I64" s="59">
        <f t="shared" si="1"/>
        <v>95472000</v>
      </c>
      <c r="J64" s="60">
        <f t="shared" si="0"/>
        <v>165672000</v>
      </c>
    </row>
    <row r="65" spans="1:10" ht="18.95" customHeight="1">
      <c r="A65" s="54">
        <v>59</v>
      </c>
      <c r="B65" s="55" t="s">
        <v>69</v>
      </c>
      <c r="C65" s="56">
        <v>75</v>
      </c>
      <c r="D65" s="57"/>
      <c r="E65" s="58"/>
      <c r="F65" s="59"/>
      <c r="G65" s="56">
        <v>75</v>
      </c>
      <c r="H65" s="59">
        <v>468000</v>
      </c>
      <c r="I65" s="59">
        <f t="shared" si="1"/>
        <v>421200000</v>
      </c>
      <c r="J65" s="60">
        <f t="shared" si="0"/>
        <v>421200000</v>
      </c>
    </row>
    <row r="66" spans="1:10" ht="18.95" customHeight="1">
      <c r="A66" s="54">
        <v>60</v>
      </c>
      <c r="B66" s="55" t="s">
        <v>70</v>
      </c>
      <c r="C66" s="56">
        <v>35</v>
      </c>
      <c r="D66" s="57">
        <v>2</v>
      </c>
      <c r="E66" s="58">
        <v>585000</v>
      </c>
      <c r="F66" s="59">
        <f t="shared" si="2"/>
        <v>14040000</v>
      </c>
      <c r="G66" s="70">
        <v>33</v>
      </c>
      <c r="H66" s="59">
        <v>468000</v>
      </c>
      <c r="I66" s="59">
        <f t="shared" si="1"/>
        <v>185328000</v>
      </c>
      <c r="J66" s="60">
        <f t="shared" si="0"/>
        <v>199368000</v>
      </c>
    </row>
    <row r="67" spans="1:10" ht="18.95" customHeight="1">
      <c r="A67" s="54">
        <v>61</v>
      </c>
      <c r="B67" s="55" t="s">
        <v>71</v>
      </c>
      <c r="C67" s="56">
        <v>35</v>
      </c>
      <c r="D67" s="57">
        <v>23</v>
      </c>
      <c r="E67" s="58">
        <v>585000</v>
      </c>
      <c r="F67" s="59">
        <f t="shared" si="2"/>
        <v>161460000</v>
      </c>
      <c r="G67" s="56">
        <v>12</v>
      </c>
      <c r="H67" s="59">
        <v>468000</v>
      </c>
      <c r="I67" s="59">
        <f t="shared" si="1"/>
        <v>67392000</v>
      </c>
      <c r="J67" s="60">
        <f t="shared" si="0"/>
        <v>228852000</v>
      </c>
    </row>
    <row r="68" spans="1:10" ht="18.95" customHeight="1">
      <c r="A68" s="54">
        <v>62</v>
      </c>
      <c r="B68" s="55" t="s">
        <v>72</v>
      </c>
      <c r="C68" s="56">
        <v>34</v>
      </c>
      <c r="D68" s="57">
        <v>34</v>
      </c>
      <c r="E68" s="58">
        <v>585000</v>
      </c>
      <c r="F68" s="59">
        <f t="shared" si="2"/>
        <v>238680000</v>
      </c>
      <c r="G68" s="56"/>
      <c r="H68" s="59"/>
      <c r="I68" s="59"/>
      <c r="J68" s="60">
        <f t="shared" si="0"/>
        <v>238680000</v>
      </c>
    </row>
    <row r="69" spans="1:10" ht="18.95" customHeight="1">
      <c r="A69" s="54">
        <v>63</v>
      </c>
      <c r="B69" s="55" t="s">
        <v>73</v>
      </c>
      <c r="C69" s="56">
        <v>78</v>
      </c>
      <c r="D69" s="57"/>
      <c r="E69" s="58"/>
      <c r="F69" s="59"/>
      <c r="G69" s="56">
        <v>78</v>
      </c>
      <c r="H69" s="59">
        <v>468000</v>
      </c>
      <c r="I69" s="59">
        <f t="shared" si="1"/>
        <v>438048000</v>
      </c>
      <c r="J69" s="60">
        <f t="shared" si="0"/>
        <v>438048000</v>
      </c>
    </row>
    <row r="70" spans="1:10" ht="18.95" customHeight="1">
      <c r="A70" s="54">
        <v>64</v>
      </c>
      <c r="B70" s="55" t="s">
        <v>74</v>
      </c>
      <c r="C70" s="56">
        <v>59</v>
      </c>
      <c r="D70" s="57">
        <v>2</v>
      </c>
      <c r="E70" s="58">
        <v>585000</v>
      </c>
      <c r="F70" s="59">
        <f t="shared" si="2"/>
        <v>14040000</v>
      </c>
      <c r="G70" s="56">
        <v>57</v>
      </c>
      <c r="H70" s="59">
        <v>468000</v>
      </c>
      <c r="I70" s="59">
        <f t="shared" si="1"/>
        <v>320112000</v>
      </c>
      <c r="J70" s="60">
        <f t="shared" si="0"/>
        <v>334152000</v>
      </c>
    </row>
    <row r="71" spans="1:10" ht="18.95" customHeight="1">
      <c r="A71" s="54">
        <v>65</v>
      </c>
      <c r="B71" s="55" t="s">
        <v>75</v>
      </c>
      <c r="C71" s="56">
        <v>32</v>
      </c>
      <c r="D71" s="57">
        <v>17</v>
      </c>
      <c r="E71" s="58">
        <v>585000</v>
      </c>
      <c r="F71" s="59">
        <f t="shared" ref="F71:F101" si="3">D71*E71*12</f>
        <v>119340000</v>
      </c>
      <c r="G71" s="56">
        <v>15</v>
      </c>
      <c r="H71" s="59">
        <v>468000</v>
      </c>
      <c r="I71" s="59">
        <f t="shared" ref="I71:I101" si="4">G71*H71*12</f>
        <v>84240000</v>
      </c>
      <c r="J71" s="60">
        <f t="shared" ref="J71:J102" si="5">F71+I71</f>
        <v>203580000</v>
      </c>
    </row>
    <row r="72" spans="1:10" ht="18.95" customHeight="1">
      <c r="A72" s="54">
        <v>66</v>
      </c>
      <c r="B72" s="55" t="s">
        <v>76</v>
      </c>
      <c r="C72" s="56">
        <v>26</v>
      </c>
      <c r="D72" s="57">
        <v>4</v>
      </c>
      <c r="E72" s="58">
        <v>585000</v>
      </c>
      <c r="F72" s="59">
        <f t="shared" si="3"/>
        <v>28080000</v>
      </c>
      <c r="G72" s="56">
        <v>22</v>
      </c>
      <c r="H72" s="59">
        <v>468000</v>
      </c>
      <c r="I72" s="59">
        <f t="shared" si="4"/>
        <v>123552000</v>
      </c>
      <c r="J72" s="60">
        <f t="shared" si="5"/>
        <v>151632000</v>
      </c>
    </row>
    <row r="73" spans="1:10" ht="18.95" customHeight="1">
      <c r="A73" s="54">
        <v>67</v>
      </c>
      <c r="B73" s="55" t="s">
        <v>77</v>
      </c>
      <c r="C73" s="56">
        <v>157</v>
      </c>
      <c r="D73" s="57"/>
      <c r="E73" s="58"/>
      <c r="F73" s="59"/>
      <c r="G73" s="56">
        <v>157</v>
      </c>
      <c r="H73" s="59">
        <v>468000</v>
      </c>
      <c r="I73" s="59">
        <f t="shared" si="4"/>
        <v>881712000</v>
      </c>
      <c r="J73" s="60">
        <f t="shared" si="5"/>
        <v>881712000</v>
      </c>
    </row>
    <row r="74" spans="1:10" ht="18.95" customHeight="1">
      <c r="A74" s="54">
        <v>68</v>
      </c>
      <c r="B74" s="55" t="s">
        <v>78</v>
      </c>
      <c r="C74" s="56">
        <v>75</v>
      </c>
      <c r="D74" s="57"/>
      <c r="E74" s="58"/>
      <c r="F74" s="59"/>
      <c r="G74" s="56">
        <v>75</v>
      </c>
      <c r="H74" s="59">
        <v>468000</v>
      </c>
      <c r="I74" s="59">
        <f t="shared" si="4"/>
        <v>421200000</v>
      </c>
      <c r="J74" s="60">
        <f t="shared" si="5"/>
        <v>421200000</v>
      </c>
    </row>
    <row r="75" spans="1:10" ht="18.95" customHeight="1">
      <c r="A75" s="54">
        <v>69</v>
      </c>
      <c r="B75" s="55" t="s">
        <v>79</v>
      </c>
      <c r="C75" s="56">
        <v>37</v>
      </c>
      <c r="D75" s="57"/>
      <c r="E75" s="58"/>
      <c r="F75" s="59"/>
      <c r="G75" s="56">
        <v>37</v>
      </c>
      <c r="H75" s="59">
        <v>468000</v>
      </c>
      <c r="I75" s="59">
        <f t="shared" si="4"/>
        <v>207792000</v>
      </c>
      <c r="J75" s="60">
        <f t="shared" si="5"/>
        <v>207792000</v>
      </c>
    </row>
    <row r="76" spans="1:10" ht="18.95" customHeight="1">
      <c r="A76" s="54">
        <v>70</v>
      </c>
      <c r="B76" s="55" t="s">
        <v>80</v>
      </c>
      <c r="C76" s="56">
        <v>40</v>
      </c>
      <c r="D76" s="57">
        <v>24</v>
      </c>
      <c r="E76" s="58">
        <v>585000</v>
      </c>
      <c r="F76" s="59">
        <f t="shared" si="3"/>
        <v>168480000</v>
      </c>
      <c r="G76" s="56">
        <v>16</v>
      </c>
      <c r="H76" s="59">
        <v>468000</v>
      </c>
      <c r="I76" s="59">
        <f t="shared" si="4"/>
        <v>89856000</v>
      </c>
      <c r="J76" s="60">
        <f t="shared" si="5"/>
        <v>258336000</v>
      </c>
    </row>
    <row r="77" spans="1:10" ht="18.95" customHeight="1">
      <c r="A77" s="54">
        <v>71</v>
      </c>
      <c r="B77" s="55" t="s">
        <v>81</v>
      </c>
      <c r="C77" s="56">
        <v>32</v>
      </c>
      <c r="D77" s="57">
        <v>2</v>
      </c>
      <c r="E77" s="58">
        <v>585000</v>
      </c>
      <c r="F77" s="59">
        <f t="shared" si="3"/>
        <v>14040000</v>
      </c>
      <c r="G77" s="56">
        <v>30</v>
      </c>
      <c r="H77" s="59">
        <v>468000</v>
      </c>
      <c r="I77" s="59">
        <f t="shared" si="4"/>
        <v>168480000</v>
      </c>
      <c r="J77" s="60">
        <f t="shared" si="5"/>
        <v>182520000</v>
      </c>
    </row>
    <row r="78" spans="1:10" ht="18.95" customHeight="1">
      <c r="A78" s="54">
        <v>72</v>
      </c>
      <c r="B78" s="55" t="s">
        <v>82</v>
      </c>
      <c r="C78" s="56">
        <v>15</v>
      </c>
      <c r="D78" s="57">
        <v>15</v>
      </c>
      <c r="E78" s="58">
        <v>585000</v>
      </c>
      <c r="F78" s="59">
        <f t="shared" si="3"/>
        <v>105300000</v>
      </c>
      <c r="G78" s="56"/>
      <c r="H78" s="59"/>
      <c r="I78" s="59"/>
      <c r="J78" s="60">
        <f t="shared" si="5"/>
        <v>105300000</v>
      </c>
    </row>
    <row r="79" spans="1:10" ht="18.95" customHeight="1">
      <c r="A79" s="54">
        <v>73</v>
      </c>
      <c r="B79" s="55" t="s">
        <v>83</v>
      </c>
      <c r="C79" s="56">
        <v>77</v>
      </c>
      <c r="D79" s="57">
        <v>17</v>
      </c>
      <c r="E79" s="58">
        <v>585000</v>
      </c>
      <c r="F79" s="59">
        <f t="shared" si="3"/>
        <v>119340000</v>
      </c>
      <c r="G79" s="56">
        <v>60</v>
      </c>
      <c r="H79" s="59">
        <v>468000</v>
      </c>
      <c r="I79" s="59">
        <f t="shared" si="4"/>
        <v>336960000</v>
      </c>
      <c r="J79" s="60">
        <f t="shared" si="5"/>
        <v>456300000</v>
      </c>
    </row>
    <row r="80" spans="1:10" ht="18.95" customHeight="1">
      <c r="A80" s="54">
        <v>74</v>
      </c>
      <c r="B80" s="55" t="s">
        <v>84</v>
      </c>
      <c r="C80" s="56">
        <v>37</v>
      </c>
      <c r="D80" s="57">
        <v>17</v>
      </c>
      <c r="E80" s="58">
        <v>585000</v>
      </c>
      <c r="F80" s="59">
        <f t="shared" si="3"/>
        <v>119340000</v>
      </c>
      <c r="G80" s="56">
        <v>20</v>
      </c>
      <c r="H80" s="59">
        <v>468000</v>
      </c>
      <c r="I80" s="59">
        <f t="shared" si="4"/>
        <v>112320000</v>
      </c>
      <c r="J80" s="60">
        <f t="shared" si="5"/>
        <v>231660000</v>
      </c>
    </row>
    <row r="81" spans="1:10" ht="18.95" customHeight="1">
      <c r="A81" s="71">
        <v>75</v>
      </c>
      <c r="B81" s="72" t="s">
        <v>85</v>
      </c>
      <c r="C81" s="61">
        <v>34</v>
      </c>
      <c r="D81" s="61">
        <v>14</v>
      </c>
      <c r="E81" s="58">
        <v>585000</v>
      </c>
      <c r="F81" s="59">
        <f t="shared" si="3"/>
        <v>98280000</v>
      </c>
      <c r="G81" s="61">
        <v>20</v>
      </c>
      <c r="H81" s="59">
        <v>468000</v>
      </c>
      <c r="I81" s="59">
        <f t="shared" si="4"/>
        <v>112320000</v>
      </c>
      <c r="J81" s="60">
        <f t="shared" si="5"/>
        <v>210600000</v>
      </c>
    </row>
    <row r="82" spans="1:10" ht="18.95" customHeight="1">
      <c r="A82" s="54">
        <v>76</v>
      </c>
      <c r="B82" s="55" t="s">
        <v>86</v>
      </c>
      <c r="C82" s="56">
        <v>132</v>
      </c>
      <c r="D82" s="57"/>
      <c r="E82" s="58"/>
      <c r="F82" s="59"/>
      <c r="G82" s="56">
        <v>132</v>
      </c>
      <c r="H82" s="59">
        <v>468000</v>
      </c>
      <c r="I82" s="59">
        <f t="shared" si="4"/>
        <v>741312000</v>
      </c>
      <c r="J82" s="60">
        <f t="shared" si="5"/>
        <v>741312000</v>
      </c>
    </row>
    <row r="83" spans="1:10" ht="18.95" customHeight="1">
      <c r="A83" s="54">
        <v>77</v>
      </c>
      <c r="B83" s="55" t="s">
        <v>87</v>
      </c>
      <c r="C83" s="56">
        <v>29</v>
      </c>
      <c r="D83" s="57">
        <v>21</v>
      </c>
      <c r="E83" s="58">
        <v>585000</v>
      </c>
      <c r="F83" s="59">
        <f t="shared" si="3"/>
        <v>147420000</v>
      </c>
      <c r="G83" s="56">
        <v>8</v>
      </c>
      <c r="H83" s="59">
        <v>468000</v>
      </c>
      <c r="I83" s="59">
        <f t="shared" si="4"/>
        <v>44928000</v>
      </c>
      <c r="J83" s="60">
        <f t="shared" si="5"/>
        <v>192348000</v>
      </c>
    </row>
    <row r="84" spans="1:10" ht="18.95" customHeight="1">
      <c r="A84" s="54">
        <v>78</v>
      </c>
      <c r="B84" s="55" t="s">
        <v>88</v>
      </c>
      <c r="C84" s="56">
        <v>32</v>
      </c>
      <c r="D84" s="57">
        <v>7</v>
      </c>
      <c r="E84" s="58">
        <v>585000</v>
      </c>
      <c r="F84" s="59">
        <f t="shared" si="3"/>
        <v>49140000</v>
      </c>
      <c r="G84" s="56">
        <v>25</v>
      </c>
      <c r="H84" s="59">
        <v>468000</v>
      </c>
      <c r="I84" s="59">
        <f t="shared" si="4"/>
        <v>140400000</v>
      </c>
      <c r="J84" s="60">
        <f t="shared" si="5"/>
        <v>189540000</v>
      </c>
    </row>
    <row r="85" spans="1:10" ht="18.95" customHeight="1">
      <c r="A85" s="54">
        <v>79</v>
      </c>
      <c r="B85" s="55" t="s">
        <v>89</v>
      </c>
      <c r="C85" s="56">
        <v>24</v>
      </c>
      <c r="D85" s="57">
        <v>24</v>
      </c>
      <c r="E85" s="58">
        <v>585000</v>
      </c>
      <c r="F85" s="59">
        <f t="shared" si="3"/>
        <v>168480000</v>
      </c>
      <c r="G85" s="56"/>
      <c r="H85" s="59"/>
      <c r="I85" s="59"/>
      <c r="J85" s="60">
        <f t="shared" si="5"/>
        <v>168480000</v>
      </c>
    </row>
    <row r="86" spans="1:10" ht="18.95" customHeight="1">
      <c r="A86" s="54">
        <v>80</v>
      </c>
      <c r="B86" s="55" t="s">
        <v>90</v>
      </c>
      <c r="C86" s="56">
        <v>62</v>
      </c>
      <c r="D86" s="57">
        <v>5</v>
      </c>
      <c r="E86" s="58">
        <v>585000</v>
      </c>
      <c r="F86" s="59">
        <f t="shared" si="3"/>
        <v>35100000</v>
      </c>
      <c r="G86" s="56">
        <v>57</v>
      </c>
      <c r="H86" s="59">
        <v>468000</v>
      </c>
      <c r="I86" s="59">
        <f t="shared" si="4"/>
        <v>320112000</v>
      </c>
      <c r="J86" s="60">
        <f t="shared" si="5"/>
        <v>355212000</v>
      </c>
    </row>
    <row r="87" spans="1:10" ht="18.95" customHeight="1">
      <c r="A87" s="54">
        <v>81</v>
      </c>
      <c r="B87" s="55" t="s">
        <v>91</v>
      </c>
      <c r="C87" s="56">
        <v>26</v>
      </c>
      <c r="D87" s="57">
        <v>11</v>
      </c>
      <c r="E87" s="58">
        <v>585000</v>
      </c>
      <c r="F87" s="59">
        <f t="shared" si="3"/>
        <v>77220000</v>
      </c>
      <c r="G87" s="56">
        <v>15</v>
      </c>
      <c r="H87" s="59">
        <v>468000</v>
      </c>
      <c r="I87" s="59">
        <f t="shared" si="4"/>
        <v>84240000</v>
      </c>
      <c r="J87" s="60">
        <f t="shared" si="5"/>
        <v>161460000</v>
      </c>
    </row>
    <row r="88" spans="1:10" ht="18.95" customHeight="1">
      <c r="A88" s="54">
        <v>82</v>
      </c>
      <c r="B88" s="55" t="s">
        <v>92</v>
      </c>
      <c r="C88" s="56">
        <v>202</v>
      </c>
      <c r="D88" s="57"/>
      <c r="E88" s="58"/>
      <c r="F88" s="59"/>
      <c r="G88" s="56">
        <v>202</v>
      </c>
      <c r="H88" s="59">
        <v>468000</v>
      </c>
      <c r="I88" s="59">
        <f t="shared" si="4"/>
        <v>1134432000</v>
      </c>
      <c r="J88" s="60">
        <f t="shared" si="5"/>
        <v>1134432000</v>
      </c>
    </row>
    <row r="89" spans="1:10" ht="18.95" customHeight="1">
      <c r="A89" s="54">
        <v>83</v>
      </c>
      <c r="B89" s="55" t="s">
        <v>93</v>
      </c>
      <c r="C89" s="56">
        <v>120</v>
      </c>
      <c r="D89" s="57">
        <v>23</v>
      </c>
      <c r="E89" s="58">
        <v>585000</v>
      </c>
      <c r="F89" s="59">
        <f t="shared" si="3"/>
        <v>161460000</v>
      </c>
      <c r="G89" s="56">
        <v>97</v>
      </c>
      <c r="H89" s="59">
        <v>468000</v>
      </c>
      <c r="I89" s="59">
        <f t="shared" si="4"/>
        <v>544752000</v>
      </c>
      <c r="J89" s="60">
        <f t="shared" si="5"/>
        <v>706212000</v>
      </c>
    </row>
    <row r="90" spans="1:10" ht="18.95" customHeight="1">
      <c r="A90" s="54">
        <v>84</v>
      </c>
      <c r="B90" s="55" t="s">
        <v>94</v>
      </c>
      <c r="C90" s="56">
        <v>140</v>
      </c>
      <c r="D90" s="57"/>
      <c r="E90" s="58"/>
      <c r="F90" s="59"/>
      <c r="G90" s="56">
        <v>140</v>
      </c>
      <c r="H90" s="59">
        <v>468000</v>
      </c>
      <c r="I90" s="59">
        <f t="shared" si="4"/>
        <v>786240000</v>
      </c>
      <c r="J90" s="60">
        <f t="shared" si="5"/>
        <v>786240000</v>
      </c>
    </row>
    <row r="91" spans="1:10" ht="18.95" customHeight="1">
      <c r="A91" s="54">
        <v>85</v>
      </c>
      <c r="B91" s="55" t="s">
        <v>95</v>
      </c>
      <c r="C91" s="56">
        <v>45</v>
      </c>
      <c r="D91" s="57">
        <v>2</v>
      </c>
      <c r="E91" s="58">
        <v>585000</v>
      </c>
      <c r="F91" s="59">
        <f t="shared" si="3"/>
        <v>14040000</v>
      </c>
      <c r="G91" s="56">
        <v>43</v>
      </c>
      <c r="H91" s="59">
        <v>468000</v>
      </c>
      <c r="I91" s="59">
        <f t="shared" si="4"/>
        <v>241488000</v>
      </c>
      <c r="J91" s="60">
        <f t="shared" si="5"/>
        <v>255528000</v>
      </c>
    </row>
    <row r="92" spans="1:10" ht="18.95" customHeight="1">
      <c r="A92" s="54">
        <v>86</v>
      </c>
      <c r="B92" s="55" t="s">
        <v>96</v>
      </c>
      <c r="C92" s="56">
        <v>36</v>
      </c>
      <c r="D92" s="57">
        <v>1</v>
      </c>
      <c r="E92" s="58">
        <v>585000</v>
      </c>
      <c r="F92" s="59">
        <f t="shared" si="3"/>
        <v>7020000</v>
      </c>
      <c r="G92" s="56">
        <v>35</v>
      </c>
      <c r="H92" s="59">
        <v>468000</v>
      </c>
      <c r="I92" s="59">
        <f t="shared" si="4"/>
        <v>196560000</v>
      </c>
      <c r="J92" s="60">
        <f t="shared" si="5"/>
        <v>203580000</v>
      </c>
    </row>
    <row r="93" spans="1:10" ht="18.95" customHeight="1">
      <c r="A93" s="54">
        <v>87</v>
      </c>
      <c r="B93" s="55" t="s">
        <v>97</v>
      </c>
      <c r="C93" s="56">
        <v>31</v>
      </c>
      <c r="D93" s="57"/>
      <c r="E93" s="58"/>
      <c r="F93" s="59"/>
      <c r="G93" s="56">
        <v>31</v>
      </c>
      <c r="H93" s="59">
        <v>468000</v>
      </c>
      <c r="I93" s="59">
        <f t="shared" si="4"/>
        <v>174096000</v>
      </c>
      <c r="J93" s="60">
        <f t="shared" si="5"/>
        <v>174096000</v>
      </c>
    </row>
    <row r="94" spans="1:10" ht="18.95" customHeight="1">
      <c r="A94" s="54">
        <v>88</v>
      </c>
      <c r="B94" s="55" t="s">
        <v>98</v>
      </c>
      <c r="C94" s="56">
        <v>53</v>
      </c>
      <c r="D94" s="57">
        <v>20</v>
      </c>
      <c r="E94" s="58">
        <v>585000</v>
      </c>
      <c r="F94" s="59">
        <f t="shared" si="3"/>
        <v>140400000</v>
      </c>
      <c r="G94" s="56">
        <v>33</v>
      </c>
      <c r="H94" s="59">
        <v>468000</v>
      </c>
      <c r="I94" s="59">
        <f t="shared" si="4"/>
        <v>185328000</v>
      </c>
      <c r="J94" s="60">
        <f t="shared" si="5"/>
        <v>325728000</v>
      </c>
    </row>
    <row r="95" spans="1:10" ht="18.95" customHeight="1">
      <c r="A95" s="54">
        <v>89</v>
      </c>
      <c r="B95" s="55" t="s">
        <v>99</v>
      </c>
      <c r="C95" s="56">
        <v>21</v>
      </c>
      <c r="D95" s="57"/>
      <c r="E95" s="58"/>
      <c r="F95" s="59"/>
      <c r="G95" s="56">
        <v>21</v>
      </c>
      <c r="H95" s="59">
        <v>468000</v>
      </c>
      <c r="I95" s="59">
        <f t="shared" si="4"/>
        <v>117936000</v>
      </c>
      <c r="J95" s="60">
        <f t="shared" si="5"/>
        <v>117936000</v>
      </c>
    </row>
    <row r="96" spans="1:10" ht="18.95" customHeight="1">
      <c r="A96" s="54">
        <v>90</v>
      </c>
      <c r="B96" s="55" t="s">
        <v>100</v>
      </c>
      <c r="C96" s="56">
        <v>84</v>
      </c>
      <c r="D96" s="57">
        <v>7</v>
      </c>
      <c r="E96" s="58">
        <v>585000</v>
      </c>
      <c r="F96" s="59">
        <f t="shared" si="3"/>
        <v>49140000</v>
      </c>
      <c r="G96" s="56">
        <v>77</v>
      </c>
      <c r="H96" s="59">
        <v>468000</v>
      </c>
      <c r="I96" s="59">
        <f t="shared" si="4"/>
        <v>432432000</v>
      </c>
      <c r="J96" s="60">
        <f t="shared" si="5"/>
        <v>481572000</v>
      </c>
    </row>
    <row r="97" spans="1:10" ht="18.95" customHeight="1">
      <c r="A97" s="54">
        <v>91</v>
      </c>
      <c r="B97" s="55" t="s">
        <v>101</v>
      </c>
      <c r="C97" s="56">
        <v>19</v>
      </c>
      <c r="D97" s="57">
        <v>1</v>
      </c>
      <c r="E97" s="58">
        <v>585000</v>
      </c>
      <c r="F97" s="59">
        <f t="shared" si="3"/>
        <v>7020000</v>
      </c>
      <c r="G97" s="56">
        <v>18</v>
      </c>
      <c r="H97" s="59">
        <v>468000</v>
      </c>
      <c r="I97" s="59">
        <f t="shared" si="4"/>
        <v>101088000</v>
      </c>
      <c r="J97" s="60">
        <f t="shared" si="5"/>
        <v>108108000</v>
      </c>
    </row>
    <row r="98" spans="1:10" ht="18.95" customHeight="1">
      <c r="A98" s="54">
        <v>92</v>
      </c>
      <c r="B98" s="55" t="s">
        <v>102</v>
      </c>
      <c r="C98" s="56">
        <v>112</v>
      </c>
      <c r="D98" s="57">
        <v>7</v>
      </c>
      <c r="E98" s="58">
        <v>585000</v>
      </c>
      <c r="F98" s="59">
        <f t="shared" si="3"/>
        <v>49140000</v>
      </c>
      <c r="G98" s="56">
        <v>105</v>
      </c>
      <c r="H98" s="59">
        <v>468000</v>
      </c>
      <c r="I98" s="59">
        <f t="shared" si="4"/>
        <v>589680000</v>
      </c>
      <c r="J98" s="60">
        <f t="shared" si="5"/>
        <v>638820000</v>
      </c>
    </row>
    <row r="99" spans="1:10" ht="18.95" customHeight="1">
      <c r="A99" s="54">
        <v>93</v>
      </c>
      <c r="B99" s="55" t="s">
        <v>103</v>
      </c>
      <c r="C99" s="56">
        <v>32</v>
      </c>
      <c r="D99" s="57">
        <v>22</v>
      </c>
      <c r="E99" s="58">
        <v>585000</v>
      </c>
      <c r="F99" s="59">
        <f t="shared" si="3"/>
        <v>154440000</v>
      </c>
      <c r="G99" s="56">
        <v>10</v>
      </c>
      <c r="H99" s="59">
        <v>468000</v>
      </c>
      <c r="I99" s="59">
        <f t="shared" si="4"/>
        <v>56160000</v>
      </c>
      <c r="J99" s="60">
        <f t="shared" si="5"/>
        <v>210600000</v>
      </c>
    </row>
    <row r="100" spans="1:10" ht="18.95" customHeight="1">
      <c r="A100" s="54">
        <v>94</v>
      </c>
      <c r="B100" s="55" t="s">
        <v>104</v>
      </c>
      <c r="C100" s="56">
        <v>19</v>
      </c>
      <c r="D100" s="57">
        <v>1</v>
      </c>
      <c r="E100" s="58">
        <v>585000</v>
      </c>
      <c r="F100" s="59">
        <f t="shared" si="3"/>
        <v>7020000</v>
      </c>
      <c r="G100" s="56">
        <v>18</v>
      </c>
      <c r="H100" s="59">
        <v>468000</v>
      </c>
      <c r="I100" s="59">
        <f t="shared" si="4"/>
        <v>101088000</v>
      </c>
      <c r="J100" s="60">
        <f t="shared" si="5"/>
        <v>108108000</v>
      </c>
    </row>
    <row r="101" spans="1:10" ht="18.95" customHeight="1">
      <c r="A101" s="84">
        <v>95</v>
      </c>
      <c r="B101" s="85" t="s">
        <v>105</v>
      </c>
      <c r="C101" s="86">
        <v>22</v>
      </c>
      <c r="D101" s="87">
        <v>5</v>
      </c>
      <c r="E101" s="88">
        <v>585000</v>
      </c>
      <c r="F101" s="89">
        <f t="shared" si="3"/>
        <v>35100000</v>
      </c>
      <c r="G101" s="86">
        <v>17</v>
      </c>
      <c r="H101" s="89">
        <v>468000</v>
      </c>
      <c r="I101" s="89">
        <f t="shared" si="4"/>
        <v>95472000</v>
      </c>
      <c r="J101" s="90">
        <f t="shared" si="5"/>
        <v>130572000</v>
      </c>
    </row>
    <row r="102" spans="1:10" ht="18.95" customHeight="1">
      <c r="A102" s="145" t="s">
        <v>106</v>
      </c>
      <c r="B102" s="145"/>
      <c r="C102" s="80">
        <f t="shared" ref="C102:G102" si="6">SUM(C7:C101)</f>
        <v>4909</v>
      </c>
      <c r="D102" s="81">
        <f t="shared" si="6"/>
        <v>922</v>
      </c>
      <c r="E102" s="81"/>
      <c r="F102" s="82">
        <f t="shared" si="6"/>
        <v>6472440000</v>
      </c>
      <c r="G102" s="80">
        <f t="shared" si="6"/>
        <v>3987</v>
      </c>
      <c r="H102" s="82"/>
      <c r="I102" s="82">
        <f>SUM(I7:I101)</f>
        <v>22390992000</v>
      </c>
      <c r="J102" s="83">
        <f t="shared" si="5"/>
        <v>28863432000</v>
      </c>
    </row>
    <row r="105" spans="1:10">
      <c r="D105" s="92"/>
      <c r="E105" s="92"/>
      <c r="F105" s="92"/>
    </row>
  </sheetData>
  <mergeCells count="5">
    <mergeCell ref="A2:J2"/>
    <mergeCell ref="A3:J3"/>
    <mergeCell ref="I5:J5"/>
    <mergeCell ref="A102:B102"/>
    <mergeCell ref="A4:J4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topLeftCell="A79" workbookViewId="0">
      <selection sqref="A1:J1"/>
    </sheetView>
  </sheetViews>
  <sheetFormatPr defaultColWidth="9.140625" defaultRowHeight="12.75"/>
  <cols>
    <col min="1" max="1" width="5.5703125" style="2" customWidth="1"/>
    <col min="2" max="2" width="24.42578125" style="2" customWidth="1"/>
    <col min="3" max="3" width="7.5703125" style="2" customWidth="1"/>
    <col min="4" max="4" width="11.5703125" style="2" customWidth="1"/>
    <col min="5" max="5" width="12.42578125" style="2" customWidth="1"/>
    <col min="6" max="6" width="14.28515625" style="2" customWidth="1"/>
    <col min="7" max="7" width="9" style="2" customWidth="1"/>
    <col min="8" max="8" width="11.28515625" style="2" customWidth="1"/>
    <col min="9" max="9" width="15.85546875" style="2" customWidth="1"/>
    <col min="10" max="10" width="16.140625" style="2" customWidth="1"/>
    <col min="11" max="13" width="9.140625" style="2"/>
    <col min="14" max="14" width="11" style="2"/>
    <col min="15" max="16384" width="9.140625" style="2"/>
  </cols>
  <sheetData>
    <row r="1" spans="1:12" s="1" customFormat="1">
      <c r="A1" s="7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1" customFormat="1" ht="15.75">
      <c r="A2" s="143" t="s">
        <v>0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2" ht="15.75">
      <c r="A3" s="146" t="s">
        <v>117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2" ht="15.75">
      <c r="A4" s="143" t="s">
        <v>129</v>
      </c>
      <c r="B4" s="146"/>
      <c r="C4" s="146"/>
      <c r="D4" s="146"/>
      <c r="E4" s="146"/>
      <c r="F4" s="146"/>
      <c r="G4" s="146"/>
      <c r="H4" s="146"/>
      <c r="I4" s="146"/>
      <c r="J4" s="146"/>
    </row>
    <row r="5" spans="1:12">
      <c r="I5" s="144" t="s">
        <v>1</v>
      </c>
      <c r="J5" s="144"/>
    </row>
    <row r="6" spans="1:12" ht="105" customHeight="1">
      <c r="A6" s="45" t="s">
        <v>2</v>
      </c>
      <c r="B6" s="45" t="s">
        <v>3</v>
      </c>
      <c r="C6" s="46" t="s">
        <v>4</v>
      </c>
      <c r="D6" s="46" t="s">
        <v>5</v>
      </c>
      <c r="E6" s="46" t="s">
        <v>107</v>
      </c>
      <c r="F6" s="46" t="s">
        <v>7</v>
      </c>
      <c r="G6" s="46" t="s">
        <v>8</v>
      </c>
      <c r="H6" s="46" t="s">
        <v>108</v>
      </c>
      <c r="I6" s="46" t="s">
        <v>7</v>
      </c>
      <c r="J6" s="45" t="s">
        <v>10</v>
      </c>
    </row>
    <row r="7" spans="1:12" ht="18.95" customHeight="1">
      <c r="A7" s="47">
        <v>1</v>
      </c>
      <c r="B7" s="48" t="s">
        <v>11</v>
      </c>
      <c r="C7" s="49">
        <v>61</v>
      </c>
      <c r="D7" s="50"/>
      <c r="E7" s="51"/>
      <c r="F7" s="52"/>
      <c r="G7" s="49">
        <v>61</v>
      </c>
      <c r="H7" s="52">
        <f>2530000*0.4</f>
        <v>1012000</v>
      </c>
      <c r="I7" s="52">
        <f>G7*H7*12</f>
        <v>740784000</v>
      </c>
      <c r="J7" s="53">
        <f>F7+I7</f>
        <v>740784000</v>
      </c>
    </row>
    <row r="8" spans="1:12" ht="18.95" customHeight="1">
      <c r="A8" s="54">
        <v>2</v>
      </c>
      <c r="B8" s="55" t="s">
        <v>12</v>
      </c>
      <c r="C8" s="56">
        <v>28</v>
      </c>
      <c r="D8" s="57"/>
      <c r="E8" s="58"/>
      <c r="F8" s="59"/>
      <c r="G8" s="56">
        <v>28</v>
      </c>
      <c r="H8" s="59">
        <f t="shared" ref="H8:H101" si="0">2530000*0.4</f>
        <v>1012000</v>
      </c>
      <c r="I8" s="59">
        <f>G8*H8*12</f>
        <v>340032000</v>
      </c>
      <c r="J8" s="60">
        <f t="shared" ref="J8:J39" si="1">F8+I8</f>
        <v>340032000</v>
      </c>
    </row>
    <row r="9" spans="1:12" ht="18.95" customHeight="1">
      <c r="A9" s="54">
        <v>3</v>
      </c>
      <c r="B9" s="55" t="s">
        <v>13</v>
      </c>
      <c r="C9" s="56">
        <v>33</v>
      </c>
      <c r="D9" s="57">
        <v>7</v>
      </c>
      <c r="E9" s="58">
        <f t="shared" ref="E9:E101" si="2">2530000*0.5</f>
        <v>1265000</v>
      </c>
      <c r="F9" s="59">
        <f>D9*E9*12</f>
        <v>106260000</v>
      </c>
      <c r="G9" s="56">
        <v>26</v>
      </c>
      <c r="H9" s="59">
        <f t="shared" si="0"/>
        <v>1012000</v>
      </c>
      <c r="I9" s="59">
        <f t="shared" ref="I9:I40" si="3">G9*H9*12</f>
        <v>315744000</v>
      </c>
      <c r="J9" s="60">
        <f t="shared" si="1"/>
        <v>422004000</v>
      </c>
    </row>
    <row r="10" spans="1:12" ht="18.95" customHeight="1">
      <c r="A10" s="54">
        <v>4</v>
      </c>
      <c r="B10" s="55" t="s">
        <v>14</v>
      </c>
      <c r="C10" s="56">
        <v>34</v>
      </c>
      <c r="D10" s="57">
        <v>7</v>
      </c>
      <c r="E10" s="58">
        <f t="shared" si="2"/>
        <v>1265000</v>
      </c>
      <c r="F10" s="59">
        <f>D10*E10*12</f>
        <v>106260000</v>
      </c>
      <c r="G10" s="56">
        <v>27</v>
      </c>
      <c r="H10" s="59">
        <f t="shared" si="0"/>
        <v>1012000</v>
      </c>
      <c r="I10" s="59">
        <f t="shared" si="3"/>
        <v>327888000</v>
      </c>
      <c r="J10" s="60">
        <f t="shared" si="1"/>
        <v>434148000</v>
      </c>
    </row>
    <row r="11" spans="1:12" ht="18.95" customHeight="1">
      <c r="A11" s="54">
        <v>5</v>
      </c>
      <c r="B11" s="55" t="s">
        <v>15</v>
      </c>
      <c r="C11" s="56">
        <v>60</v>
      </c>
      <c r="D11" s="57">
        <v>52</v>
      </c>
      <c r="E11" s="58">
        <f t="shared" si="2"/>
        <v>1265000</v>
      </c>
      <c r="F11" s="59">
        <f>D11*E11*12</f>
        <v>789360000</v>
      </c>
      <c r="G11" s="56">
        <v>8</v>
      </c>
      <c r="H11" s="59">
        <f t="shared" si="0"/>
        <v>1012000</v>
      </c>
      <c r="I11" s="59">
        <f t="shared" si="3"/>
        <v>97152000</v>
      </c>
      <c r="J11" s="60">
        <f t="shared" si="1"/>
        <v>886512000</v>
      </c>
    </row>
    <row r="12" spans="1:12" ht="18.95" customHeight="1">
      <c r="A12" s="54">
        <v>6</v>
      </c>
      <c r="B12" s="55" t="s">
        <v>16</v>
      </c>
      <c r="C12" s="56">
        <v>97</v>
      </c>
      <c r="D12" s="57"/>
      <c r="E12" s="58"/>
      <c r="F12" s="59"/>
      <c r="G12" s="56">
        <v>97</v>
      </c>
      <c r="H12" s="59">
        <f t="shared" si="0"/>
        <v>1012000</v>
      </c>
      <c r="I12" s="59">
        <f t="shared" si="3"/>
        <v>1177968000</v>
      </c>
      <c r="J12" s="60">
        <f t="shared" si="1"/>
        <v>1177968000</v>
      </c>
    </row>
    <row r="13" spans="1:12" ht="18.95" customHeight="1">
      <c r="A13" s="54">
        <v>7</v>
      </c>
      <c r="B13" s="55" t="s">
        <v>17</v>
      </c>
      <c r="C13" s="56">
        <v>22</v>
      </c>
      <c r="D13" s="57"/>
      <c r="E13" s="58"/>
      <c r="F13" s="59"/>
      <c r="G13" s="56">
        <v>22</v>
      </c>
      <c r="H13" s="59">
        <f t="shared" si="0"/>
        <v>1012000</v>
      </c>
      <c r="I13" s="59">
        <f t="shared" si="3"/>
        <v>267168000</v>
      </c>
      <c r="J13" s="60">
        <f t="shared" si="1"/>
        <v>267168000</v>
      </c>
    </row>
    <row r="14" spans="1:12" ht="18.95" customHeight="1">
      <c r="A14" s="54">
        <v>8</v>
      </c>
      <c r="B14" s="55" t="s">
        <v>18</v>
      </c>
      <c r="C14" s="56">
        <v>37</v>
      </c>
      <c r="D14" s="57">
        <v>14</v>
      </c>
      <c r="E14" s="58">
        <f t="shared" si="2"/>
        <v>1265000</v>
      </c>
      <c r="F14" s="59">
        <f t="shared" ref="F14:F43" si="4">D14*E14*12</f>
        <v>212520000</v>
      </c>
      <c r="G14" s="56">
        <v>23</v>
      </c>
      <c r="H14" s="59">
        <f t="shared" si="0"/>
        <v>1012000</v>
      </c>
      <c r="I14" s="59">
        <f t="shared" si="3"/>
        <v>279312000</v>
      </c>
      <c r="J14" s="60">
        <f t="shared" si="1"/>
        <v>491832000</v>
      </c>
    </row>
    <row r="15" spans="1:12" ht="18.95" customHeight="1">
      <c r="A15" s="54">
        <v>9</v>
      </c>
      <c r="B15" s="55" t="s">
        <v>19</v>
      </c>
      <c r="C15" s="56">
        <v>44</v>
      </c>
      <c r="D15" s="57">
        <v>8</v>
      </c>
      <c r="E15" s="58">
        <f t="shared" si="2"/>
        <v>1265000</v>
      </c>
      <c r="F15" s="59">
        <f t="shared" si="4"/>
        <v>121440000</v>
      </c>
      <c r="G15" s="56">
        <v>36</v>
      </c>
      <c r="H15" s="59">
        <f t="shared" si="0"/>
        <v>1012000</v>
      </c>
      <c r="I15" s="59">
        <f t="shared" si="3"/>
        <v>437184000</v>
      </c>
      <c r="J15" s="60">
        <f t="shared" si="1"/>
        <v>558624000</v>
      </c>
    </row>
    <row r="16" spans="1:12" ht="18.95" customHeight="1">
      <c r="A16" s="54">
        <v>10</v>
      </c>
      <c r="B16" s="55" t="s">
        <v>20</v>
      </c>
      <c r="C16" s="56">
        <v>108</v>
      </c>
      <c r="D16" s="57"/>
      <c r="E16" s="58"/>
      <c r="F16" s="59"/>
      <c r="G16" s="56">
        <v>108</v>
      </c>
      <c r="H16" s="59">
        <f t="shared" si="0"/>
        <v>1012000</v>
      </c>
      <c r="I16" s="59">
        <f t="shared" si="3"/>
        <v>1311552000</v>
      </c>
      <c r="J16" s="60">
        <f t="shared" si="1"/>
        <v>1311552000</v>
      </c>
    </row>
    <row r="17" spans="1:10" ht="18.95" customHeight="1">
      <c r="A17" s="54">
        <v>11</v>
      </c>
      <c r="B17" s="55" t="s">
        <v>21</v>
      </c>
      <c r="C17" s="56">
        <v>92</v>
      </c>
      <c r="D17" s="61">
        <v>6</v>
      </c>
      <c r="E17" s="58">
        <f t="shared" si="2"/>
        <v>1265000</v>
      </c>
      <c r="F17" s="59">
        <f t="shared" si="4"/>
        <v>91080000</v>
      </c>
      <c r="G17" s="56">
        <v>86</v>
      </c>
      <c r="H17" s="59">
        <f t="shared" si="0"/>
        <v>1012000</v>
      </c>
      <c r="I17" s="59">
        <f t="shared" si="3"/>
        <v>1044384000</v>
      </c>
      <c r="J17" s="60">
        <f t="shared" si="1"/>
        <v>1135464000</v>
      </c>
    </row>
    <row r="18" spans="1:10" ht="18.95" customHeight="1">
      <c r="A18" s="54">
        <v>12</v>
      </c>
      <c r="B18" s="55" t="s">
        <v>22</v>
      </c>
      <c r="C18" s="56">
        <v>27</v>
      </c>
      <c r="D18" s="57">
        <v>5</v>
      </c>
      <c r="E18" s="58">
        <f t="shared" si="2"/>
        <v>1265000</v>
      </c>
      <c r="F18" s="59">
        <f t="shared" si="4"/>
        <v>75900000</v>
      </c>
      <c r="G18" s="56">
        <v>22</v>
      </c>
      <c r="H18" s="59">
        <f t="shared" si="0"/>
        <v>1012000</v>
      </c>
      <c r="I18" s="59">
        <f t="shared" si="3"/>
        <v>267168000</v>
      </c>
      <c r="J18" s="60">
        <f t="shared" si="1"/>
        <v>343068000</v>
      </c>
    </row>
    <row r="19" spans="1:10" ht="18.95" customHeight="1">
      <c r="A19" s="62">
        <v>13</v>
      </c>
      <c r="B19" s="63" t="s">
        <v>23</v>
      </c>
      <c r="C19" s="64">
        <v>30</v>
      </c>
      <c r="D19" s="61">
        <v>30</v>
      </c>
      <c r="E19" s="58">
        <f t="shared" si="2"/>
        <v>1265000</v>
      </c>
      <c r="F19" s="59">
        <f t="shared" si="4"/>
        <v>455400000</v>
      </c>
      <c r="G19" s="64"/>
      <c r="H19" s="59"/>
      <c r="I19" s="59"/>
      <c r="J19" s="60">
        <f t="shared" si="1"/>
        <v>455400000</v>
      </c>
    </row>
    <row r="20" spans="1:10" ht="18.95" customHeight="1">
      <c r="A20" s="54">
        <v>14</v>
      </c>
      <c r="B20" s="55" t="s">
        <v>24</v>
      </c>
      <c r="C20" s="56">
        <v>37</v>
      </c>
      <c r="D20" s="57">
        <v>37</v>
      </c>
      <c r="E20" s="58">
        <f t="shared" si="2"/>
        <v>1265000</v>
      </c>
      <c r="F20" s="59">
        <f t="shared" si="4"/>
        <v>561660000</v>
      </c>
      <c r="G20" s="56"/>
      <c r="H20" s="59"/>
      <c r="I20" s="59"/>
      <c r="J20" s="60">
        <f t="shared" si="1"/>
        <v>561660000</v>
      </c>
    </row>
    <row r="21" spans="1:10" ht="18.95" customHeight="1">
      <c r="A21" s="54">
        <v>15</v>
      </c>
      <c r="B21" s="55" t="s">
        <v>25</v>
      </c>
      <c r="C21" s="56">
        <v>10</v>
      </c>
      <c r="D21" s="57">
        <v>10</v>
      </c>
      <c r="E21" s="58">
        <f t="shared" si="2"/>
        <v>1265000</v>
      </c>
      <c r="F21" s="59">
        <f t="shared" si="4"/>
        <v>151800000</v>
      </c>
      <c r="G21" s="56"/>
      <c r="H21" s="59"/>
      <c r="I21" s="59"/>
      <c r="J21" s="60">
        <f t="shared" si="1"/>
        <v>151800000</v>
      </c>
    </row>
    <row r="22" spans="1:10" ht="18.95" customHeight="1">
      <c r="A22" s="54">
        <v>16</v>
      </c>
      <c r="B22" s="55" t="s">
        <v>26</v>
      </c>
      <c r="C22" s="56">
        <v>54</v>
      </c>
      <c r="D22" s="57">
        <v>3</v>
      </c>
      <c r="E22" s="58">
        <f t="shared" si="2"/>
        <v>1265000</v>
      </c>
      <c r="F22" s="59">
        <f t="shared" si="4"/>
        <v>45540000</v>
      </c>
      <c r="G22" s="56">
        <v>51</v>
      </c>
      <c r="H22" s="59">
        <f t="shared" si="0"/>
        <v>1012000</v>
      </c>
      <c r="I22" s="59">
        <f t="shared" si="3"/>
        <v>619344000</v>
      </c>
      <c r="J22" s="60">
        <f t="shared" si="1"/>
        <v>664884000</v>
      </c>
    </row>
    <row r="23" spans="1:10" ht="18.95" customHeight="1">
      <c r="A23" s="54">
        <v>17</v>
      </c>
      <c r="B23" s="55" t="s">
        <v>27</v>
      </c>
      <c r="C23" s="56">
        <v>39</v>
      </c>
      <c r="D23" s="57"/>
      <c r="E23" s="58"/>
      <c r="F23" s="59"/>
      <c r="G23" s="56">
        <v>39</v>
      </c>
      <c r="H23" s="59">
        <f t="shared" si="0"/>
        <v>1012000</v>
      </c>
      <c r="I23" s="59">
        <f t="shared" si="3"/>
        <v>473616000</v>
      </c>
      <c r="J23" s="60">
        <f t="shared" si="1"/>
        <v>473616000</v>
      </c>
    </row>
    <row r="24" spans="1:10" ht="18.95" customHeight="1">
      <c r="A24" s="54">
        <v>18</v>
      </c>
      <c r="B24" s="55" t="s">
        <v>28</v>
      </c>
      <c r="C24" s="56">
        <v>36</v>
      </c>
      <c r="D24" s="57">
        <v>9</v>
      </c>
      <c r="E24" s="58">
        <f t="shared" si="2"/>
        <v>1265000</v>
      </c>
      <c r="F24" s="59">
        <f t="shared" si="4"/>
        <v>136620000</v>
      </c>
      <c r="G24" s="56">
        <v>27</v>
      </c>
      <c r="H24" s="59">
        <f t="shared" si="0"/>
        <v>1012000</v>
      </c>
      <c r="I24" s="59">
        <f t="shared" si="3"/>
        <v>327888000</v>
      </c>
      <c r="J24" s="60">
        <f t="shared" si="1"/>
        <v>464508000</v>
      </c>
    </row>
    <row r="25" spans="1:10" ht="18.95" customHeight="1">
      <c r="A25" s="54">
        <v>19</v>
      </c>
      <c r="B25" s="55" t="s">
        <v>29</v>
      </c>
      <c r="C25" s="56">
        <v>62</v>
      </c>
      <c r="D25" s="57"/>
      <c r="E25" s="58"/>
      <c r="F25" s="59"/>
      <c r="G25" s="56">
        <v>62</v>
      </c>
      <c r="H25" s="59">
        <f t="shared" si="0"/>
        <v>1012000</v>
      </c>
      <c r="I25" s="59">
        <f t="shared" si="3"/>
        <v>752928000</v>
      </c>
      <c r="J25" s="60">
        <f t="shared" si="1"/>
        <v>752928000</v>
      </c>
    </row>
    <row r="26" spans="1:10" ht="18.95" customHeight="1">
      <c r="A26" s="54">
        <v>20</v>
      </c>
      <c r="B26" s="55" t="s">
        <v>30</v>
      </c>
      <c r="C26" s="56">
        <v>7</v>
      </c>
      <c r="D26" s="57">
        <v>2</v>
      </c>
      <c r="E26" s="58">
        <f t="shared" si="2"/>
        <v>1265000</v>
      </c>
      <c r="F26" s="59">
        <f t="shared" si="4"/>
        <v>30360000</v>
      </c>
      <c r="G26" s="56">
        <v>5</v>
      </c>
      <c r="H26" s="59">
        <f t="shared" si="0"/>
        <v>1012000</v>
      </c>
      <c r="I26" s="59">
        <f t="shared" si="3"/>
        <v>60720000</v>
      </c>
      <c r="J26" s="60">
        <f t="shared" si="1"/>
        <v>91080000</v>
      </c>
    </row>
    <row r="27" spans="1:10" ht="18.95" customHeight="1">
      <c r="A27" s="54">
        <v>21</v>
      </c>
      <c r="B27" s="55" t="s">
        <v>31</v>
      </c>
      <c r="C27" s="56">
        <v>27</v>
      </c>
      <c r="D27" s="57">
        <v>27</v>
      </c>
      <c r="E27" s="58">
        <f t="shared" si="2"/>
        <v>1265000</v>
      </c>
      <c r="F27" s="59">
        <f t="shared" si="4"/>
        <v>409860000</v>
      </c>
      <c r="G27" s="56"/>
      <c r="H27" s="59"/>
      <c r="I27" s="59"/>
      <c r="J27" s="60">
        <f t="shared" si="1"/>
        <v>409860000</v>
      </c>
    </row>
    <row r="28" spans="1:10" ht="18.95" customHeight="1">
      <c r="A28" s="54">
        <v>22</v>
      </c>
      <c r="B28" s="55" t="s">
        <v>32</v>
      </c>
      <c r="C28" s="56">
        <v>20</v>
      </c>
      <c r="D28" s="57">
        <v>20</v>
      </c>
      <c r="E28" s="58">
        <f t="shared" si="2"/>
        <v>1265000</v>
      </c>
      <c r="F28" s="59">
        <f t="shared" si="4"/>
        <v>303600000</v>
      </c>
      <c r="G28" s="56"/>
      <c r="H28" s="59"/>
      <c r="I28" s="59"/>
      <c r="J28" s="60">
        <f t="shared" si="1"/>
        <v>303600000</v>
      </c>
    </row>
    <row r="29" spans="1:10" ht="18.95" customHeight="1">
      <c r="A29" s="54">
        <v>23</v>
      </c>
      <c r="B29" s="55" t="s">
        <v>33</v>
      </c>
      <c r="C29" s="56">
        <v>79</v>
      </c>
      <c r="D29" s="57">
        <v>20</v>
      </c>
      <c r="E29" s="58">
        <f t="shared" si="2"/>
        <v>1265000</v>
      </c>
      <c r="F29" s="59">
        <f t="shared" si="4"/>
        <v>303600000</v>
      </c>
      <c r="G29" s="56">
        <v>59</v>
      </c>
      <c r="H29" s="59">
        <f t="shared" si="0"/>
        <v>1012000</v>
      </c>
      <c r="I29" s="59">
        <f t="shared" si="3"/>
        <v>716496000</v>
      </c>
      <c r="J29" s="60">
        <f t="shared" si="1"/>
        <v>1020096000</v>
      </c>
    </row>
    <row r="30" spans="1:10" ht="18.95" customHeight="1">
      <c r="A30" s="65">
        <v>24</v>
      </c>
      <c r="B30" s="66" t="s">
        <v>34</v>
      </c>
      <c r="C30" s="67">
        <v>80</v>
      </c>
      <c r="D30" s="67">
        <v>17</v>
      </c>
      <c r="E30" s="58">
        <f t="shared" si="2"/>
        <v>1265000</v>
      </c>
      <c r="F30" s="59">
        <f t="shared" si="4"/>
        <v>258060000</v>
      </c>
      <c r="G30" s="67">
        <v>63</v>
      </c>
      <c r="H30" s="59">
        <f t="shared" si="0"/>
        <v>1012000</v>
      </c>
      <c r="I30" s="59">
        <f t="shared" si="3"/>
        <v>765072000</v>
      </c>
      <c r="J30" s="60">
        <f t="shared" si="1"/>
        <v>1023132000</v>
      </c>
    </row>
    <row r="31" spans="1:10" ht="18.95" customHeight="1">
      <c r="A31" s="54">
        <v>25</v>
      </c>
      <c r="B31" s="55" t="s">
        <v>35</v>
      </c>
      <c r="C31" s="56">
        <v>43</v>
      </c>
      <c r="D31" s="57"/>
      <c r="E31" s="58"/>
      <c r="F31" s="59"/>
      <c r="G31" s="56">
        <v>43</v>
      </c>
      <c r="H31" s="59">
        <f t="shared" si="0"/>
        <v>1012000</v>
      </c>
      <c r="I31" s="59">
        <f t="shared" si="3"/>
        <v>522192000</v>
      </c>
      <c r="J31" s="60">
        <f t="shared" si="1"/>
        <v>522192000</v>
      </c>
    </row>
    <row r="32" spans="1:10" ht="18.95" customHeight="1">
      <c r="A32" s="54">
        <v>26</v>
      </c>
      <c r="B32" s="55" t="s">
        <v>36</v>
      </c>
      <c r="C32" s="56">
        <v>38</v>
      </c>
      <c r="D32" s="57">
        <v>22</v>
      </c>
      <c r="E32" s="58">
        <f t="shared" si="2"/>
        <v>1265000</v>
      </c>
      <c r="F32" s="59">
        <f t="shared" si="4"/>
        <v>333960000</v>
      </c>
      <c r="G32" s="56">
        <v>16</v>
      </c>
      <c r="H32" s="59">
        <f t="shared" si="0"/>
        <v>1012000</v>
      </c>
      <c r="I32" s="59">
        <f t="shared" si="3"/>
        <v>194304000</v>
      </c>
      <c r="J32" s="60">
        <f t="shared" si="1"/>
        <v>528264000</v>
      </c>
    </row>
    <row r="33" spans="1:10" ht="18.95" customHeight="1">
      <c r="A33" s="54">
        <v>27</v>
      </c>
      <c r="B33" s="55" t="s">
        <v>37</v>
      </c>
      <c r="C33" s="56">
        <v>29</v>
      </c>
      <c r="D33" s="57">
        <v>8</v>
      </c>
      <c r="E33" s="58">
        <f t="shared" si="2"/>
        <v>1265000</v>
      </c>
      <c r="F33" s="59">
        <f t="shared" si="4"/>
        <v>121440000</v>
      </c>
      <c r="G33" s="56">
        <v>21</v>
      </c>
      <c r="H33" s="59">
        <f t="shared" si="0"/>
        <v>1012000</v>
      </c>
      <c r="I33" s="59">
        <f t="shared" si="3"/>
        <v>255024000</v>
      </c>
      <c r="J33" s="60">
        <f t="shared" si="1"/>
        <v>376464000</v>
      </c>
    </row>
    <row r="34" spans="1:10" ht="18.95" customHeight="1">
      <c r="A34" s="54">
        <v>28</v>
      </c>
      <c r="B34" s="55" t="s">
        <v>38</v>
      </c>
      <c r="C34" s="56">
        <v>71</v>
      </c>
      <c r="D34" s="57"/>
      <c r="E34" s="58"/>
      <c r="F34" s="59"/>
      <c r="G34" s="56">
        <v>71</v>
      </c>
      <c r="H34" s="59">
        <f t="shared" si="0"/>
        <v>1012000</v>
      </c>
      <c r="I34" s="59">
        <f t="shared" si="3"/>
        <v>862224000</v>
      </c>
      <c r="J34" s="60">
        <f t="shared" si="1"/>
        <v>862224000</v>
      </c>
    </row>
    <row r="35" spans="1:10" ht="18.95" customHeight="1">
      <c r="A35" s="54">
        <v>29</v>
      </c>
      <c r="B35" s="55" t="s">
        <v>39</v>
      </c>
      <c r="C35" s="56">
        <v>31</v>
      </c>
      <c r="D35" s="57">
        <v>31</v>
      </c>
      <c r="E35" s="58">
        <f t="shared" si="2"/>
        <v>1265000</v>
      </c>
      <c r="F35" s="59">
        <f t="shared" si="4"/>
        <v>470580000</v>
      </c>
      <c r="G35" s="56"/>
      <c r="H35" s="59"/>
      <c r="I35" s="59"/>
      <c r="J35" s="60">
        <f t="shared" si="1"/>
        <v>470580000</v>
      </c>
    </row>
    <row r="36" spans="1:10" ht="18.95" customHeight="1">
      <c r="A36" s="54">
        <v>30</v>
      </c>
      <c r="B36" s="55" t="s">
        <v>40</v>
      </c>
      <c r="C36" s="56">
        <v>102</v>
      </c>
      <c r="D36" s="57"/>
      <c r="E36" s="58"/>
      <c r="F36" s="59"/>
      <c r="G36" s="56">
        <v>102</v>
      </c>
      <c r="H36" s="59">
        <f t="shared" si="0"/>
        <v>1012000</v>
      </c>
      <c r="I36" s="59">
        <f t="shared" si="3"/>
        <v>1238688000</v>
      </c>
      <c r="J36" s="60">
        <f t="shared" si="1"/>
        <v>1238688000</v>
      </c>
    </row>
    <row r="37" spans="1:10" ht="18.95" customHeight="1">
      <c r="A37" s="54">
        <v>31</v>
      </c>
      <c r="B37" s="55" t="s">
        <v>41</v>
      </c>
      <c r="C37" s="56">
        <v>14</v>
      </c>
      <c r="D37" s="57">
        <v>14</v>
      </c>
      <c r="E37" s="58">
        <f t="shared" si="2"/>
        <v>1265000</v>
      </c>
      <c r="F37" s="59">
        <f t="shared" si="4"/>
        <v>212520000</v>
      </c>
      <c r="G37" s="56"/>
      <c r="H37" s="59"/>
      <c r="I37" s="59"/>
      <c r="J37" s="60">
        <f t="shared" si="1"/>
        <v>212520000</v>
      </c>
    </row>
    <row r="38" spans="1:10" ht="18.95" customHeight="1">
      <c r="A38" s="54">
        <v>32</v>
      </c>
      <c r="B38" s="55" t="s">
        <v>42</v>
      </c>
      <c r="C38" s="56">
        <v>53</v>
      </c>
      <c r="D38" s="57">
        <v>3</v>
      </c>
      <c r="E38" s="58">
        <f t="shared" si="2"/>
        <v>1265000</v>
      </c>
      <c r="F38" s="59">
        <f t="shared" si="4"/>
        <v>45540000</v>
      </c>
      <c r="G38" s="56">
        <v>50</v>
      </c>
      <c r="H38" s="59">
        <f t="shared" si="0"/>
        <v>1012000</v>
      </c>
      <c r="I38" s="59">
        <f t="shared" si="3"/>
        <v>607200000</v>
      </c>
      <c r="J38" s="60">
        <f t="shared" si="1"/>
        <v>652740000</v>
      </c>
    </row>
    <row r="39" spans="1:10" ht="18.95" customHeight="1">
      <c r="A39" s="54">
        <v>33</v>
      </c>
      <c r="B39" s="55" t="s">
        <v>43</v>
      </c>
      <c r="C39" s="56">
        <v>34</v>
      </c>
      <c r="D39" s="57">
        <v>10</v>
      </c>
      <c r="E39" s="58">
        <f t="shared" si="2"/>
        <v>1265000</v>
      </c>
      <c r="F39" s="59">
        <f t="shared" si="4"/>
        <v>151800000</v>
      </c>
      <c r="G39" s="56">
        <v>24</v>
      </c>
      <c r="H39" s="59">
        <f t="shared" si="0"/>
        <v>1012000</v>
      </c>
      <c r="I39" s="59">
        <f t="shared" si="3"/>
        <v>291456000</v>
      </c>
      <c r="J39" s="60">
        <f t="shared" si="1"/>
        <v>443256000</v>
      </c>
    </row>
    <row r="40" spans="1:10" ht="18.95" customHeight="1">
      <c r="A40" s="54">
        <v>34</v>
      </c>
      <c r="B40" s="55" t="s">
        <v>44</v>
      </c>
      <c r="C40" s="56">
        <v>28</v>
      </c>
      <c r="D40" s="57">
        <v>9</v>
      </c>
      <c r="E40" s="58">
        <f t="shared" si="2"/>
        <v>1265000</v>
      </c>
      <c r="F40" s="59">
        <f t="shared" si="4"/>
        <v>136620000</v>
      </c>
      <c r="G40" s="56">
        <v>19</v>
      </c>
      <c r="H40" s="59">
        <f t="shared" si="0"/>
        <v>1012000</v>
      </c>
      <c r="I40" s="59">
        <f t="shared" si="3"/>
        <v>230736000</v>
      </c>
      <c r="J40" s="60">
        <f t="shared" ref="J40:J71" si="5">F40+I40</f>
        <v>367356000</v>
      </c>
    </row>
    <row r="41" spans="1:10" ht="18.95" customHeight="1">
      <c r="A41" s="54">
        <v>35</v>
      </c>
      <c r="B41" s="55" t="s">
        <v>45</v>
      </c>
      <c r="C41" s="56">
        <v>29</v>
      </c>
      <c r="D41" s="57">
        <v>2</v>
      </c>
      <c r="E41" s="58">
        <f t="shared" si="2"/>
        <v>1265000</v>
      </c>
      <c r="F41" s="59">
        <f t="shared" si="4"/>
        <v>30360000</v>
      </c>
      <c r="G41" s="56">
        <v>27</v>
      </c>
      <c r="H41" s="59">
        <f t="shared" si="0"/>
        <v>1012000</v>
      </c>
      <c r="I41" s="59">
        <f t="shared" ref="I41:I72" si="6">G41*H41*12</f>
        <v>327888000</v>
      </c>
      <c r="J41" s="60">
        <f t="shared" si="5"/>
        <v>358248000</v>
      </c>
    </row>
    <row r="42" spans="1:10" ht="18.95" customHeight="1">
      <c r="A42" s="54">
        <v>36</v>
      </c>
      <c r="B42" s="55" t="s">
        <v>46</v>
      </c>
      <c r="C42" s="56">
        <v>29</v>
      </c>
      <c r="D42" s="57">
        <v>16</v>
      </c>
      <c r="E42" s="58">
        <f t="shared" si="2"/>
        <v>1265000</v>
      </c>
      <c r="F42" s="59">
        <f t="shared" si="4"/>
        <v>242880000</v>
      </c>
      <c r="G42" s="56">
        <v>13</v>
      </c>
      <c r="H42" s="59">
        <f t="shared" si="0"/>
        <v>1012000</v>
      </c>
      <c r="I42" s="59">
        <f t="shared" si="6"/>
        <v>157872000</v>
      </c>
      <c r="J42" s="60">
        <f t="shared" si="5"/>
        <v>400752000</v>
      </c>
    </row>
    <row r="43" spans="1:10" ht="18.95" customHeight="1">
      <c r="A43" s="54">
        <v>37</v>
      </c>
      <c r="B43" s="55" t="s">
        <v>47</v>
      </c>
      <c r="C43" s="56">
        <v>21</v>
      </c>
      <c r="D43" s="57">
        <v>5</v>
      </c>
      <c r="E43" s="58">
        <f t="shared" si="2"/>
        <v>1265000</v>
      </c>
      <c r="F43" s="59">
        <f t="shared" si="4"/>
        <v>75900000</v>
      </c>
      <c r="G43" s="56">
        <v>16</v>
      </c>
      <c r="H43" s="59">
        <f t="shared" si="0"/>
        <v>1012000</v>
      </c>
      <c r="I43" s="59">
        <f t="shared" si="6"/>
        <v>194304000</v>
      </c>
      <c r="J43" s="60">
        <f t="shared" si="5"/>
        <v>270204000</v>
      </c>
    </row>
    <row r="44" spans="1:10" ht="18.95" customHeight="1">
      <c r="A44" s="54">
        <v>38</v>
      </c>
      <c r="B44" s="55" t="s">
        <v>48</v>
      </c>
      <c r="C44" s="56">
        <v>17</v>
      </c>
      <c r="D44" s="57">
        <v>8</v>
      </c>
      <c r="E44" s="58">
        <f t="shared" si="2"/>
        <v>1265000</v>
      </c>
      <c r="F44" s="59">
        <f t="shared" ref="F44:F72" si="7">D44*E44*12</f>
        <v>121440000</v>
      </c>
      <c r="G44" s="56">
        <v>9</v>
      </c>
      <c r="H44" s="59">
        <f t="shared" si="0"/>
        <v>1012000</v>
      </c>
      <c r="I44" s="59">
        <f t="shared" si="6"/>
        <v>109296000</v>
      </c>
      <c r="J44" s="60">
        <f t="shared" si="5"/>
        <v>230736000</v>
      </c>
    </row>
    <row r="45" spans="1:10" ht="18.95" customHeight="1">
      <c r="A45" s="54">
        <v>39</v>
      </c>
      <c r="B45" s="55" t="s">
        <v>49</v>
      </c>
      <c r="C45" s="56">
        <v>13</v>
      </c>
      <c r="D45" s="57">
        <v>13</v>
      </c>
      <c r="E45" s="58">
        <f t="shared" si="2"/>
        <v>1265000</v>
      </c>
      <c r="F45" s="59">
        <f t="shared" si="7"/>
        <v>197340000</v>
      </c>
      <c r="G45" s="56"/>
      <c r="H45" s="59"/>
      <c r="I45" s="59"/>
      <c r="J45" s="60">
        <f t="shared" si="5"/>
        <v>197340000</v>
      </c>
    </row>
    <row r="46" spans="1:10" ht="18.95" customHeight="1">
      <c r="A46" s="54">
        <v>40</v>
      </c>
      <c r="B46" s="55" t="s">
        <v>50</v>
      </c>
      <c r="C46" s="56">
        <v>237</v>
      </c>
      <c r="D46" s="57"/>
      <c r="E46" s="58"/>
      <c r="F46" s="59"/>
      <c r="G46" s="56">
        <v>237</v>
      </c>
      <c r="H46" s="59">
        <f t="shared" si="0"/>
        <v>1012000</v>
      </c>
      <c r="I46" s="59">
        <f t="shared" si="6"/>
        <v>2878128000</v>
      </c>
      <c r="J46" s="60">
        <f t="shared" si="5"/>
        <v>2878128000</v>
      </c>
    </row>
    <row r="47" spans="1:10" ht="18.95" customHeight="1">
      <c r="A47" s="54">
        <v>41</v>
      </c>
      <c r="B47" s="55" t="s">
        <v>51</v>
      </c>
      <c r="C47" s="56">
        <v>31</v>
      </c>
      <c r="D47" s="57">
        <v>8</v>
      </c>
      <c r="E47" s="58">
        <f t="shared" si="2"/>
        <v>1265000</v>
      </c>
      <c r="F47" s="59">
        <f t="shared" si="7"/>
        <v>121440000</v>
      </c>
      <c r="G47" s="56">
        <v>23</v>
      </c>
      <c r="H47" s="59">
        <f t="shared" si="0"/>
        <v>1012000</v>
      </c>
      <c r="I47" s="59">
        <f t="shared" si="6"/>
        <v>279312000</v>
      </c>
      <c r="J47" s="60">
        <f t="shared" si="5"/>
        <v>400752000</v>
      </c>
    </row>
    <row r="48" spans="1:10" ht="18.95" customHeight="1">
      <c r="A48" s="54">
        <v>42</v>
      </c>
      <c r="B48" s="55" t="s">
        <v>52</v>
      </c>
      <c r="C48" s="56">
        <v>102</v>
      </c>
      <c r="D48" s="57"/>
      <c r="E48" s="58"/>
      <c r="F48" s="59"/>
      <c r="G48" s="56">
        <v>102</v>
      </c>
      <c r="H48" s="59">
        <f t="shared" si="0"/>
        <v>1012000</v>
      </c>
      <c r="I48" s="59">
        <f t="shared" si="6"/>
        <v>1238688000</v>
      </c>
      <c r="J48" s="60">
        <f t="shared" si="5"/>
        <v>1238688000</v>
      </c>
    </row>
    <row r="49" spans="1:10" ht="18.95" customHeight="1">
      <c r="A49" s="54">
        <v>43</v>
      </c>
      <c r="B49" s="55" t="s">
        <v>53</v>
      </c>
      <c r="C49" s="56">
        <v>92</v>
      </c>
      <c r="D49" s="57">
        <v>25</v>
      </c>
      <c r="E49" s="58">
        <f t="shared" si="2"/>
        <v>1265000</v>
      </c>
      <c r="F49" s="59">
        <f t="shared" si="7"/>
        <v>379500000</v>
      </c>
      <c r="G49" s="56">
        <v>67</v>
      </c>
      <c r="H49" s="59">
        <f t="shared" si="0"/>
        <v>1012000</v>
      </c>
      <c r="I49" s="59">
        <f t="shared" si="6"/>
        <v>813648000</v>
      </c>
      <c r="J49" s="60">
        <f t="shared" si="5"/>
        <v>1193148000</v>
      </c>
    </row>
    <row r="50" spans="1:10" ht="18.95" customHeight="1">
      <c r="A50" s="54">
        <v>44</v>
      </c>
      <c r="B50" s="55" t="s">
        <v>54</v>
      </c>
      <c r="C50" s="56">
        <v>42</v>
      </c>
      <c r="D50" s="57"/>
      <c r="E50" s="58"/>
      <c r="F50" s="59"/>
      <c r="G50" s="56">
        <v>42</v>
      </c>
      <c r="H50" s="59">
        <f t="shared" si="0"/>
        <v>1012000</v>
      </c>
      <c r="I50" s="59">
        <f t="shared" si="6"/>
        <v>510048000</v>
      </c>
      <c r="J50" s="60">
        <f t="shared" si="5"/>
        <v>510048000</v>
      </c>
    </row>
    <row r="51" spans="1:10" ht="18.95" customHeight="1">
      <c r="A51" s="68">
        <v>45</v>
      </c>
      <c r="B51" s="69" t="s">
        <v>55</v>
      </c>
      <c r="C51" s="57">
        <v>89</v>
      </c>
      <c r="D51" s="57">
        <v>2</v>
      </c>
      <c r="E51" s="58">
        <f t="shared" si="2"/>
        <v>1265000</v>
      </c>
      <c r="F51" s="59">
        <f t="shared" si="7"/>
        <v>30360000</v>
      </c>
      <c r="G51" s="57">
        <v>87</v>
      </c>
      <c r="H51" s="59">
        <f t="shared" si="0"/>
        <v>1012000</v>
      </c>
      <c r="I51" s="59">
        <f t="shared" si="6"/>
        <v>1056528000</v>
      </c>
      <c r="J51" s="60">
        <f t="shared" si="5"/>
        <v>1086888000</v>
      </c>
    </row>
    <row r="52" spans="1:10" ht="18.95" customHeight="1">
      <c r="A52" s="54">
        <v>46</v>
      </c>
      <c r="B52" s="55" t="s">
        <v>56</v>
      </c>
      <c r="C52" s="56">
        <v>21</v>
      </c>
      <c r="D52" s="57">
        <v>11</v>
      </c>
      <c r="E52" s="58">
        <f t="shared" si="2"/>
        <v>1265000</v>
      </c>
      <c r="F52" s="59">
        <f t="shared" si="7"/>
        <v>166980000</v>
      </c>
      <c r="G52" s="56">
        <v>10</v>
      </c>
      <c r="H52" s="59">
        <f t="shared" si="0"/>
        <v>1012000</v>
      </c>
      <c r="I52" s="59">
        <f t="shared" si="6"/>
        <v>121440000</v>
      </c>
      <c r="J52" s="60">
        <f t="shared" si="5"/>
        <v>288420000</v>
      </c>
    </row>
    <row r="53" spans="1:10" ht="18.95" customHeight="1">
      <c r="A53" s="54">
        <v>47</v>
      </c>
      <c r="B53" s="55" t="s">
        <v>57</v>
      </c>
      <c r="C53" s="56">
        <v>40</v>
      </c>
      <c r="D53" s="57"/>
      <c r="E53" s="58">
        <f t="shared" si="2"/>
        <v>1265000</v>
      </c>
      <c r="F53" s="59">
        <f t="shared" si="7"/>
        <v>0</v>
      </c>
      <c r="G53" s="56">
        <v>40</v>
      </c>
      <c r="H53" s="59">
        <f t="shared" si="0"/>
        <v>1012000</v>
      </c>
      <c r="I53" s="59">
        <f t="shared" si="6"/>
        <v>485760000</v>
      </c>
      <c r="J53" s="60">
        <f t="shared" si="5"/>
        <v>485760000</v>
      </c>
    </row>
    <row r="54" spans="1:10" ht="18.95" customHeight="1">
      <c r="A54" s="54">
        <v>48</v>
      </c>
      <c r="B54" s="55" t="s">
        <v>58</v>
      </c>
      <c r="C54" s="56">
        <v>13</v>
      </c>
      <c r="D54" s="57">
        <v>1</v>
      </c>
      <c r="E54" s="58">
        <f t="shared" si="2"/>
        <v>1265000</v>
      </c>
      <c r="F54" s="59">
        <f t="shared" si="7"/>
        <v>15180000</v>
      </c>
      <c r="G54" s="56">
        <v>12</v>
      </c>
      <c r="H54" s="59">
        <f t="shared" si="0"/>
        <v>1012000</v>
      </c>
      <c r="I54" s="59">
        <f t="shared" si="6"/>
        <v>145728000</v>
      </c>
      <c r="J54" s="60">
        <f t="shared" si="5"/>
        <v>160908000</v>
      </c>
    </row>
    <row r="55" spans="1:10" ht="18.95" customHeight="1">
      <c r="A55" s="54">
        <v>49</v>
      </c>
      <c r="B55" s="55" t="s">
        <v>59</v>
      </c>
      <c r="C55" s="56">
        <v>36</v>
      </c>
      <c r="D55" s="57">
        <v>36</v>
      </c>
      <c r="E55" s="58">
        <f t="shared" si="2"/>
        <v>1265000</v>
      </c>
      <c r="F55" s="59">
        <f t="shared" si="7"/>
        <v>546480000</v>
      </c>
      <c r="G55" s="56"/>
      <c r="H55" s="59"/>
      <c r="I55" s="59"/>
      <c r="J55" s="60">
        <f t="shared" si="5"/>
        <v>546480000</v>
      </c>
    </row>
    <row r="56" spans="1:10" ht="18.95" customHeight="1">
      <c r="A56" s="54">
        <v>50</v>
      </c>
      <c r="B56" s="55" t="s">
        <v>60</v>
      </c>
      <c r="C56" s="56">
        <v>26</v>
      </c>
      <c r="D56" s="57">
        <v>8</v>
      </c>
      <c r="E56" s="58">
        <f t="shared" si="2"/>
        <v>1265000</v>
      </c>
      <c r="F56" s="59">
        <f t="shared" si="7"/>
        <v>121440000</v>
      </c>
      <c r="G56" s="56">
        <v>18</v>
      </c>
      <c r="H56" s="59">
        <f t="shared" si="0"/>
        <v>1012000</v>
      </c>
      <c r="I56" s="59">
        <f t="shared" si="6"/>
        <v>218592000</v>
      </c>
      <c r="J56" s="60">
        <f t="shared" si="5"/>
        <v>340032000</v>
      </c>
    </row>
    <row r="57" spans="1:10" ht="18.95" customHeight="1">
      <c r="A57" s="54">
        <v>51</v>
      </c>
      <c r="B57" s="55" t="s">
        <v>61</v>
      </c>
      <c r="C57" s="56">
        <v>163</v>
      </c>
      <c r="D57" s="57"/>
      <c r="E57" s="58"/>
      <c r="F57" s="59"/>
      <c r="G57" s="56">
        <v>163</v>
      </c>
      <c r="H57" s="59">
        <f t="shared" si="0"/>
        <v>1012000</v>
      </c>
      <c r="I57" s="59">
        <f t="shared" si="6"/>
        <v>1979472000</v>
      </c>
      <c r="J57" s="60">
        <f t="shared" si="5"/>
        <v>1979472000</v>
      </c>
    </row>
    <row r="58" spans="1:10" ht="18.95" customHeight="1">
      <c r="A58" s="54">
        <v>52</v>
      </c>
      <c r="B58" s="55" t="s">
        <v>62</v>
      </c>
      <c r="C58" s="56">
        <v>29</v>
      </c>
      <c r="D58" s="57">
        <v>13</v>
      </c>
      <c r="E58" s="58">
        <f t="shared" si="2"/>
        <v>1265000</v>
      </c>
      <c r="F58" s="59">
        <f t="shared" si="7"/>
        <v>197340000</v>
      </c>
      <c r="G58" s="56">
        <v>16</v>
      </c>
      <c r="H58" s="59">
        <f t="shared" si="0"/>
        <v>1012000</v>
      </c>
      <c r="I58" s="59">
        <f t="shared" si="6"/>
        <v>194304000</v>
      </c>
      <c r="J58" s="60">
        <f t="shared" si="5"/>
        <v>391644000</v>
      </c>
    </row>
    <row r="59" spans="1:10" ht="18.95" customHeight="1">
      <c r="A59" s="54">
        <v>53</v>
      </c>
      <c r="B59" s="55" t="s">
        <v>63</v>
      </c>
      <c r="C59" s="56">
        <v>60</v>
      </c>
      <c r="D59" s="57">
        <v>31</v>
      </c>
      <c r="E59" s="58">
        <f t="shared" si="2"/>
        <v>1265000</v>
      </c>
      <c r="F59" s="59">
        <f t="shared" si="7"/>
        <v>470580000</v>
      </c>
      <c r="G59" s="56">
        <v>29</v>
      </c>
      <c r="H59" s="59">
        <f t="shared" si="0"/>
        <v>1012000</v>
      </c>
      <c r="I59" s="59">
        <f t="shared" si="6"/>
        <v>352176000</v>
      </c>
      <c r="J59" s="60">
        <f t="shared" si="5"/>
        <v>822756000</v>
      </c>
    </row>
    <row r="60" spans="1:10" ht="18.95" customHeight="1">
      <c r="A60" s="54">
        <v>54</v>
      </c>
      <c r="B60" s="55" t="s">
        <v>64</v>
      </c>
      <c r="C60" s="56">
        <v>13</v>
      </c>
      <c r="D60" s="57">
        <v>2</v>
      </c>
      <c r="E60" s="58">
        <f t="shared" si="2"/>
        <v>1265000</v>
      </c>
      <c r="F60" s="59">
        <f t="shared" si="7"/>
        <v>30360000</v>
      </c>
      <c r="G60" s="56">
        <v>11</v>
      </c>
      <c r="H60" s="59">
        <f t="shared" si="0"/>
        <v>1012000</v>
      </c>
      <c r="I60" s="59">
        <f t="shared" si="6"/>
        <v>133584000</v>
      </c>
      <c r="J60" s="60">
        <f t="shared" si="5"/>
        <v>163944000</v>
      </c>
    </row>
    <row r="61" spans="1:10" ht="18.95" customHeight="1">
      <c r="A61" s="54">
        <v>55</v>
      </c>
      <c r="B61" s="55" t="s">
        <v>65</v>
      </c>
      <c r="C61" s="56">
        <v>47</v>
      </c>
      <c r="D61" s="57">
        <v>23</v>
      </c>
      <c r="E61" s="58">
        <f t="shared" si="2"/>
        <v>1265000</v>
      </c>
      <c r="F61" s="59">
        <f t="shared" si="7"/>
        <v>349140000</v>
      </c>
      <c r="G61" s="56">
        <v>24</v>
      </c>
      <c r="H61" s="59">
        <f t="shared" si="0"/>
        <v>1012000</v>
      </c>
      <c r="I61" s="59">
        <f t="shared" si="6"/>
        <v>291456000</v>
      </c>
      <c r="J61" s="60">
        <f t="shared" si="5"/>
        <v>640596000</v>
      </c>
    </row>
    <row r="62" spans="1:10" ht="18.95" customHeight="1">
      <c r="A62" s="54">
        <v>56</v>
      </c>
      <c r="B62" s="55" t="s">
        <v>66</v>
      </c>
      <c r="C62" s="56">
        <v>30</v>
      </c>
      <c r="D62" s="57">
        <v>3</v>
      </c>
      <c r="E62" s="58">
        <f t="shared" si="2"/>
        <v>1265000</v>
      </c>
      <c r="F62" s="59">
        <f t="shared" si="7"/>
        <v>45540000</v>
      </c>
      <c r="G62" s="56">
        <v>27</v>
      </c>
      <c r="H62" s="59">
        <f t="shared" si="0"/>
        <v>1012000</v>
      </c>
      <c r="I62" s="59">
        <f t="shared" si="6"/>
        <v>327888000</v>
      </c>
      <c r="J62" s="60">
        <f t="shared" si="5"/>
        <v>373428000</v>
      </c>
    </row>
    <row r="63" spans="1:10" ht="18.95" customHeight="1">
      <c r="A63" s="54">
        <v>57</v>
      </c>
      <c r="B63" s="55" t="s">
        <v>67</v>
      </c>
      <c r="C63" s="56">
        <v>16</v>
      </c>
      <c r="D63" s="57">
        <v>6</v>
      </c>
      <c r="E63" s="58">
        <f t="shared" si="2"/>
        <v>1265000</v>
      </c>
      <c r="F63" s="59">
        <f t="shared" si="7"/>
        <v>91080000</v>
      </c>
      <c r="G63" s="56">
        <v>10</v>
      </c>
      <c r="H63" s="59">
        <f t="shared" si="0"/>
        <v>1012000</v>
      </c>
      <c r="I63" s="59">
        <f t="shared" si="6"/>
        <v>121440000</v>
      </c>
      <c r="J63" s="60">
        <f t="shared" si="5"/>
        <v>212520000</v>
      </c>
    </row>
    <row r="64" spans="1:10" ht="18.95" customHeight="1">
      <c r="A64" s="54">
        <v>58</v>
      </c>
      <c r="B64" s="55" t="s">
        <v>68</v>
      </c>
      <c r="C64" s="56">
        <v>27</v>
      </c>
      <c r="D64" s="57">
        <v>10</v>
      </c>
      <c r="E64" s="58">
        <f t="shared" si="2"/>
        <v>1265000</v>
      </c>
      <c r="F64" s="59">
        <f t="shared" si="7"/>
        <v>151800000</v>
      </c>
      <c r="G64" s="56">
        <v>17</v>
      </c>
      <c r="H64" s="59">
        <f t="shared" si="0"/>
        <v>1012000</v>
      </c>
      <c r="I64" s="59">
        <f t="shared" si="6"/>
        <v>206448000</v>
      </c>
      <c r="J64" s="60">
        <f t="shared" si="5"/>
        <v>358248000</v>
      </c>
    </row>
    <row r="65" spans="1:10" ht="18.95" customHeight="1">
      <c r="A65" s="54">
        <v>59</v>
      </c>
      <c r="B65" s="55" t="s">
        <v>69</v>
      </c>
      <c r="C65" s="56">
        <v>75</v>
      </c>
      <c r="D65" s="57"/>
      <c r="E65" s="58"/>
      <c r="F65" s="59"/>
      <c r="G65" s="56">
        <v>75</v>
      </c>
      <c r="H65" s="59">
        <f t="shared" si="0"/>
        <v>1012000</v>
      </c>
      <c r="I65" s="59">
        <f t="shared" si="6"/>
        <v>910800000</v>
      </c>
      <c r="J65" s="60">
        <f t="shared" si="5"/>
        <v>910800000</v>
      </c>
    </row>
    <row r="66" spans="1:10" ht="18.95" customHeight="1">
      <c r="A66" s="54">
        <v>60</v>
      </c>
      <c r="B66" s="55" t="s">
        <v>70</v>
      </c>
      <c r="C66" s="56">
        <v>35</v>
      </c>
      <c r="D66" s="57">
        <v>2</v>
      </c>
      <c r="E66" s="58">
        <f t="shared" si="2"/>
        <v>1265000</v>
      </c>
      <c r="F66" s="59">
        <f t="shared" si="7"/>
        <v>30360000</v>
      </c>
      <c r="G66" s="70">
        <v>33</v>
      </c>
      <c r="H66" s="59">
        <f t="shared" si="0"/>
        <v>1012000</v>
      </c>
      <c r="I66" s="59">
        <f t="shared" si="6"/>
        <v>400752000</v>
      </c>
      <c r="J66" s="60">
        <f t="shared" si="5"/>
        <v>431112000</v>
      </c>
    </row>
    <row r="67" spans="1:10" ht="18.95" customHeight="1">
      <c r="A67" s="54">
        <v>61</v>
      </c>
      <c r="B67" s="55" t="s">
        <v>71</v>
      </c>
      <c r="C67" s="56">
        <v>35</v>
      </c>
      <c r="D67" s="57">
        <v>23</v>
      </c>
      <c r="E67" s="58">
        <f t="shared" si="2"/>
        <v>1265000</v>
      </c>
      <c r="F67" s="59">
        <f t="shared" si="7"/>
        <v>349140000</v>
      </c>
      <c r="G67" s="56">
        <v>12</v>
      </c>
      <c r="H67" s="59">
        <f t="shared" si="0"/>
        <v>1012000</v>
      </c>
      <c r="I67" s="59">
        <f t="shared" si="6"/>
        <v>145728000</v>
      </c>
      <c r="J67" s="60">
        <f t="shared" si="5"/>
        <v>494868000</v>
      </c>
    </row>
    <row r="68" spans="1:10" ht="18.95" customHeight="1">
      <c r="A68" s="54">
        <v>62</v>
      </c>
      <c r="B68" s="55" t="s">
        <v>72</v>
      </c>
      <c r="C68" s="56">
        <v>34</v>
      </c>
      <c r="D68" s="57">
        <v>34</v>
      </c>
      <c r="E68" s="58">
        <f t="shared" si="2"/>
        <v>1265000</v>
      </c>
      <c r="F68" s="59">
        <f t="shared" si="7"/>
        <v>516120000</v>
      </c>
      <c r="G68" s="56"/>
      <c r="H68" s="59"/>
      <c r="I68" s="59"/>
      <c r="J68" s="60">
        <f t="shared" si="5"/>
        <v>516120000</v>
      </c>
    </row>
    <row r="69" spans="1:10" ht="18.95" customHeight="1">
      <c r="A69" s="54">
        <v>63</v>
      </c>
      <c r="B69" s="55" t="s">
        <v>73</v>
      </c>
      <c r="C69" s="56">
        <v>78</v>
      </c>
      <c r="D69" s="57"/>
      <c r="E69" s="58"/>
      <c r="F69" s="59"/>
      <c r="G69" s="56">
        <v>78</v>
      </c>
      <c r="H69" s="59">
        <f t="shared" si="0"/>
        <v>1012000</v>
      </c>
      <c r="I69" s="59">
        <f t="shared" si="6"/>
        <v>947232000</v>
      </c>
      <c r="J69" s="60">
        <f t="shared" si="5"/>
        <v>947232000</v>
      </c>
    </row>
    <row r="70" spans="1:10" ht="18.95" customHeight="1">
      <c r="A70" s="54">
        <v>64</v>
      </c>
      <c r="B70" s="55" t="s">
        <v>74</v>
      </c>
      <c r="C70" s="56">
        <v>59</v>
      </c>
      <c r="D70" s="57">
        <v>2</v>
      </c>
      <c r="E70" s="58">
        <f t="shared" si="2"/>
        <v>1265000</v>
      </c>
      <c r="F70" s="59">
        <f t="shared" si="7"/>
        <v>30360000</v>
      </c>
      <c r="G70" s="56">
        <v>57</v>
      </c>
      <c r="H70" s="59">
        <f t="shared" si="0"/>
        <v>1012000</v>
      </c>
      <c r="I70" s="59">
        <f t="shared" si="6"/>
        <v>692208000</v>
      </c>
      <c r="J70" s="60">
        <f t="shared" si="5"/>
        <v>722568000</v>
      </c>
    </row>
    <row r="71" spans="1:10" ht="18.95" customHeight="1">
      <c r="A71" s="54">
        <v>65</v>
      </c>
      <c r="B71" s="55" t="s">
        <v>75</v>
      </c>
      <c r="C71" s="56">
        <v>32</v>
      </c>
      <c r="D71" s="57">
        <v>17</v>
      </c>
      <c r="E71" s="58">
        <f t="shared" si="2"/>
        <v>1265000</v>
      </c>
      <c r="F71" s="59">
        <f t="shared" si="7"/>
        <v>258060000</v>
      </c>
      <c r="G71" s="56">
        <v>15</v>
      </c>
      <c r="H71" s="59">
        <f t="shared" si="0"/>
        <v>1012000</v>
      </c>
      <c r="I71" s="59">
        <f t="shared" si="6"/>
        <v>182160000</v>
      </c>
      <c r="J71" s="60">
        <f t="shared" si="5"/>
        <v>440220000</v>
      </c>
    </row>
    <row r="72" spans="1:10" ht="18.95" customHeight="1">
      <c r="A72" s="54">
        <v>66</v>
      </c>
      <c r="B72" s="55" t="s">
        <v>76</v>
      </c>
      <c r="C72" s="56">
        <v>26</v>
      </c>
      <c r="D72" s="57">
        <v>4</v>
      </c>
      <c r="E72" s="58">
        <f t="shared" si="2"/>
        <v>1265000</v>
      </c>
      <c r="F72" s="59">
        <f t="shared" si="7"/>
        <v>60720000</v>
      </c>
      <c r="G72" s="56">
        <v>22</v>
      </c>
      <c r="H72" s="59">
        <f t="shared" si="0"/>
        <v>1012000</v>
      </c>
      <c r="I72" s="59">
        <f t="shared" si="6"/>
        <v>267168000</v>
      </c>
      <c r="J72" s="60">
        <f t="shared" ref="J72:J102" si="8">F72+I72</f>
        <v>327888000</v>
      </c>
    </row>
    <row r="73" spans="1:10" ht="18.95" customHeight="1">
      <c r="A73" s="54">
        <v>67</v>
      </c>
      <c r="B73" s="55" t="s">
        <v>77</v>
      </c>
      <c r="C73" s="56">
        <v>157</v>
      </c>
      <c r="D73" s="57"/>
      <c r="E73" s="58"/>
      <c r="F73" s="59"/>
      <c r="G73" s="56">
        <v>157</v>
      </c>
      <c r="H73" s="59">
        <f t="shared" si="0"/>
        <v>1012000</v>
      </c>
      <c r="I73" s="59">
        <f t="shared" ref="I73:I101" si="9">G73*H73*12</f>
        <v>1906608000</v>
      </c>
      <c r="J73" s="60">
        <f t="shared" si="8"/>
        <v>1906608000</v>
      </c>
    </row>
    <row r="74" spans="1:10" ht="18.95" customHeight="1">
      <c r="A74" s="54">
        <v>68</v>
      </c>
      <c r="B74" s="55" t="s">
        <v>78</v>
      </c>
      <c r="C74" s="56">
        <v>75</v>
      </c>
      <c r="D74" s="57"/>
      <c r="E74" s="58"/>
      <c r="F74" s="59"/>
      <c r="G74" s="56">
        <v>75</v>
      </c>
      <c r="H74" s="59">
        <f t="shared" si="0"/>
        <v>1012000</v>
      </c>
      <c r="I74" s="59">
        <f t="shared" si="9"/>
        <v>910800000</v>
      </c>
      <c r="J74" s="60">
        <f t="shared" si="8"/>
        <v>910800000</v>
      </c>
    </row>
    <row r="75" spans="1:10" ht="18.95" customHeight="1">
      <c r="A75" s="54">
        <v>69</v>
      </c>
      <c r="B75" s="55" t="s">
        <v>79</v>
      </c>
      <c r="C75" s="56">
        <v>37</v>
      </c>
      <c r="D75" s="57"/>
      <c r="E75" s="58"/>
      <c r="F75" s="59"/>
      <c r="G75" s="56">
        <v>37</v>
      </c>
      <c r="H75" s="59">
        <f t="shared" si="0"/>
        <v>1012000</v>
      </c>
      <c r="I75" s="59">
        <f t="shared" si="9"/>
        <v>449328000</v>
      </c>
      <c r="J75" s="60">
        <f t="shared" si="8"/>
        <v>449328000</v>
      </c>
    </row>
    <row r="76" spans="1:10" ht="18.95" customHeight="1">
      <c r="A76" s="54">
        <v>70</v>
      </c>
      <c r="B76" s="55" t="s">
        <v>80</v>
      </c>
      <c r="C76" s="56">
        <v>40</v>
      </c>
      <c r="D76" s="57">
        <v>24</v>
      </c>
      <c r="E76" s="58">
        <f t="shared" si="2"/>
        <v>1265000</v>
      </c>
      <c r="F76" s="59">
        <f t="shared" ref="F76:F101" si="10">D76*E76*12</f>
        <v>364320000</v>
      </c>
      <c r="G76" s="56">
        <v>16</v>
      </c>
      <c r="H76" s="59">
        <f t="shared" si="0"/>
        <v>1012000</v>
      </c>
      <c r="I76" s="59">
        <f t="shared" si="9"/>
        <v>194304000</v>
      </c>
      <c r="J76" s="60">
        <f t="shared" si="8"/>
        <v>558624000</v>
      </c>
    </row>
    <row r="77" spans="1:10" ht="18.95" customHeight="1">
      <c r="A77" s="54">
        <v>71</v>
      </c>
      <c r="B77" s="55" t="s">
        <v>81</v>
      </c>
      <c r="C77" s="56">
        <v>32</v>
      </c>
      <c r="D77" s="57">
        <v>2</v>
      </c>
      <c r="E77" s="58">
        <f t="shared" si="2"/>
        <v>1265000</v>
      </c>
      <c r="F77" s="59">
        <f t="shared" si="10"/>
        <v>30360000</v>
      </c>
      <c r="G77" s="56">
        <v>30</v>
      </c>
      <c r="H77" s="59">
        <f t="shared" si="0"/>
        <v>1012000</v>
      </c>
      <c r="I77" s="59">
        <f t="shared" si="9"/>
        <v>364320000</v>
      </c>
      <c r="J77" s="60">
        <f t="shared" si="8"/>
        <v>394680000</v>
      </c>
    </row>
    <row r="78" spans="1:10" ht="18.95" customHeight="1">
      <c r="A78" s="54">
        <v>72</v>
      </c>
      <c r="B78" s="55" t="s">
        <v>82</v>
      </c>
      <c r="C78" s="56">
        <v>15</v>
      </c>
      <c r="D78" s="57">
        <v>15</v>
      </c>
      <c r="E78" s="58">
        <f t="shared" si="2"/>
        <v>1265000</v>
      </c>
      <c r="F78" s="59">
        <f t="shared" si="10"/>
        <v>227700000</v>
      </c>
      <c r="G78" s="56"/>
      <c r="H78" s="59"/>
      <c r="I78" s="59"/>
      <c r="J78" s="60">
        <f t="shared" si="8"/>
        <v>227700000</v>
      </c>
    </row>
    <row r="79" spans="1:10" ht="18.95" customHeight="1">
      <c r="A79" s="54">
        <v>73</v>
      </c>
      <c r="B79" s="55" t="s">
        <v>83</v>
      </c>
      <c r="C79" s="56">
        <v>77</v>
      </c>
      <c r="D79" s="57">
        <v>17</v>
      </c>
      <c r="E79" s="58">
        <f t="shared" si="2"/>
        <v>1265000</v>
      </c>
      <c r="F79" s="59">
        <f t="shared" si="10"/>
        <v>258060000</v>
      </c>
      <c r="G79" s="56">
        <v>60</v>
      </c>
      <c r="H79" s="59">
        <f t="shared" si="0"/>
        <v>1012000</v>
      </c>
      <c r="I79" s="59">
        <f t="shared" si="9"/>
        <v>728640000</v>
      </c>
      <c r="J79" s="60">
        <f t="shared" si="8"/>
        <v>986700000</v>
      </c>
    </row>
    <row r="80" spans="1:10" ht="18.95" customHeight="1">
      <c r="A80" s="54">
        <v>74</v>
      </c>
      <c r="B80" s="55" t="s">
        <v>84</v>
      </c>
      <c r="C80" s="56">
        <v>37</v>
      </c>
      <c r="D80" s="57">
        <v>17</v>
      </c>
      <c r="E80" s="58">
        <f t="shared" si="2"/>
        <v>1265000</v>
      </c>
      <c r="F80" s="59">
        <f t="shared" si="10"/>
        <v>258060000</v>
      </c>
      <c r="G80" s="56">
        <v>20</v>
      </c>
      <c r="H80" s="59">
        <f t="shared" si="0"/>
        <v>1012000</v>
      </c>
      <c r="I80" s="59">
        <f t="shared" si="9"/>
        <v>242880000</v>
      </c>
      <c r="J80" s="60">
        <f t="shared" si="8"/>
        <v>500940000</v>
      </c>
    </row>
    <row r="81" spans="1:10" ht="18.95" customHeight="1">
      <c r="A81" s="71">
        <v>75</v>
      </c>
      <c r="B81" s="72" t="s">
        <v>85</v>
      </c>
      <c r="C81" s="61">
        <v>34</v>
      </c>
      <c r="D81" s="61">
        <v>14</v>
      </c>
      <c r="E81" s="58">
        <f t="shared" si="2"/>
        <v>1265000</v>
      </c>
      <c r="F81" s="59">
        <f t="shared" si="10"/>
        <v>212520000</v>
      </c>
      <c r="G81" s="61">
        <v>20</v>
      </c>
      <c r="H81" s="59">
        <f t="shared" si="0"/>
        <v>1012000</v>
      </c>
      <c r="I81" s="59">
        <f t="shared" si="9"/>
        <v>242880000</v>
      </c>
      <c r="J81" s="60">
        <f t="shared" si="8"/>
        <v>455400000</v>
      </c>
    </row>
    <row r="82" spans="1:10" ht="18.95" customHeight="1">
      <c r="A82" s="54">
        <v>76</v>
      </c>
      <c r="B82" s="55" t="s">
        <v>86</v>
      </c>
      <c r="C82" s="56">
        <v>132</v>
      </c>
      <c r="D82" s="57"/>
      <c r="E82" s="58"/>
      <c r="F82" s="59"/>
      <c r="G82" s="56">
        <v>132</v>
      </c>
      <c r="H82" s="59">
        <f t="shared" si="0"/>
        <v>1012000</v>
      </c>
      <c r="I82" s="59">
        <f t="shared" si="9"/>
        <v>1603008000</v>
      </c>
      <c r="J82" s="60">
        <f t="shared" si="8"/>
        <v>1603008000</v>
      </c>
    </row>
    <row r="83" spans="1:10" ht="18.95" customHeight="1">
      <c r="A83" s="54">
        <v>77</v>
      </c>
      <c r="B83" s="55" t="s">
        <v>87</v>
      </c>
      <c r="C83" s="56">
        <v>29</v>
      </c>
      <c r="D83" s="57">
        <v>21</v>
      </c>
      <c r="E83" s="58">
        <f t="shared" si="2"/>
        <v>1265000</v>
      </c>
      <c r="F83" s="59">
        <f t="shared" si="10"/>
        <v>318780000</v>
      </c>
      <c r="G83" s="56">
        <v>8</v>
      </c>
      <c r="H83" s="59">
        <f t="shared" si="0"/>
        <v>1012000</v>
      </c>
      <c r="I83" s="59">
        <f t="shared" si="9"/>
        <v>97152000</v>
      </c>
      <c r="J83" s="60">
        <f t="shared" si="8"/>
        <v>415932000</v>
      </c>
    </row>
    <row r="84" spans="1:10" ht="18.95" customHeight="1">
      <c r="A84" s="54">
        <v>78</v>
      </c>
      <c r="B84" s="55" t="s">
        <v>88</v>
      </c>
      <c r="C84" s="56">
        <v>32</v>
      </c>
      <c r="D84" s="57">
        <v>7</v>
      </c>
      <c r="E84" s="58">
        <f t="shared" si="2"/>
        <v>1265000</v>
      </c>
      <c r="F84" s="59">
        <f t="shared" si="10"/>
        <v>106260000</v>
      </c>
      <c r="G84" s="56">
        <v>25</v>
      </c>
      <c r="H84" s="59">
        <f t="shared" si="0"/>
        <v>1012000</v>
      </c>
      <c r="I84" s="59">
        <f t="shared" si="9"/>
        <v>303600000</v>
      </c>
      <c r="J84" s="60">
        <f t="shared" si="8"/>
        <v>409860000</v>
      </c>
    </row>
    <row r="85" spans="1:10" ht="18.95" customHeight="1">
      <c r="A85" s="54">
        <v>79</v>
      </c>
      <c r="B85" s="55" t="s">
        <v>89</v>
      </c>
      <c r="C85" s="56">
        <v>24</v>
      </c>
      <c r="D85" s="57">
        <v>24</v>
      </c>
      <c r="E85" s="58">
        <f t="shared" si="2"/>
        <v>1265000</v>
      </c>
      <c r="F85" s="59">
        <f t="shared" si="10"/>
        <v>364320000</v>
      </c>
      <c r="G85" s="56"/>
      <c r="H85" s="59"/>
      <c r="I85" s="59"/>
      <c r="J85" s="60">
        <f t="shared" si="8"/>
        <v>364320000</v>
      </c>
    </row>
    <row r="86" spans="1:10" ht="18.95" customHeight="1">
      <c r="A86" s="54">
        <v>80</v>
      </c>
      <c r="B86" s="55" t="s">
        <v>90</v>
      </c>
      <c r="C86" s="56">
        <v>62</v>
      </c>
      <c r="D86" s="57">
        <v>5</v>
      </c>
      <c r="E86" s="58">
        <f t="shared" si="2"/>
        <v>1265000</v>
      </c>
      <c r="F86" s="59">
        <f t="shared" si="10"/>
        <v>75900000</v>
      </c>
      <c r="G86" s="56">
        <v>57</v>
      </c>
      <c r="H86" s="59">
        <f t="shared" si="0"/>
        <v>1012000</v>
      </c>
      <c r="I86" s="59">
        <f t="shared" si="9"/>
        <v>692208000</v>
      </c>
      <c r="J86" s="60">
        <f t="shared" si="8"/>
        <v>768108000</v>
      </c>
    </row>
    <row r="87" spans="1:10" ht="18.95" customHeight="1">
      <c r="A87" s="54">
        <v>81</v>
      </c>
      <c r="B87" s="55" t="s">
        <v>91</v>
      </c>
      <c r="C87" s="56">
        <v>26</v>
      </c>
      <c r="D87" s="57">
        <v>11</v>
      </c>
      <c r="E87" s="58">
        <f t="shared" si="2"/>
        <v>1265000</v>
      </c>
      <c r="F87" s="59">
        <f t="shared" si="10"/>
        <v>166980000</v>
      </c>
      <c r="G87" s="56">
        <v>15</v>
      </c>
      <c r="H87" s="59">
        <f t="shared" si="0"/>
        <v>1012000</v>
      </c>
      <c r="I87" s="59">
        <f t="shared" si="9"/>
        <v>182160000</v>
      </c>
      <c r="J87" s="60">
        <f t="shared" si="8"/>
        <v>349140000</v>
      </c>
    </row>
    <row r="88" spans="1:10" ht="18.95" customHeight="1">
      <c r="A88" s="54">
        <v>82</v>
      </c>
      <c r="B88" s="55" t="s">
        <v>92</v>
      </c>
      <c r="C88" s="56">
        <v>202</v>
      </c>
      <c r="D88" s="57"/>
      <c r="E88" s="58"/>
      <c r="F88" s="59"/>
      <c r="G88" s="56">
        <v>202</v>
      </c>
      <c r="H88" s="59">
        <f t="shared" si="0"/>
        <v>1012000</v>
      </c>
      <c r="I88" s="59">
        <f t="shared" si="9"/>
        <v>2453088000</v>
      </c>
      <c r="J88" s="60">
        <f t="shared" si="8"/>
        <v>2453088000</v>
      </c>
    </row>
    <row r="89" spans="1:10" ht="18.95" customHeight="1">
      <c r="A89" s="54">
        <v>83</v>
      </c>
      <c r="B89" s="55" t="s">
        <v>93</v>
      </c>
      <c r="C89" s="56">
        <v>120</v>
      </c>
      <c r="D89" s="57">
        <v>23</v>
      </c>
      <c r="E89" s="58">
        <f t="shared" si="2"/>
        <v>1265000</v>
      </c>
      <c r="F89" s="59">
        <f t="shared" si="10"/>
        <v>349140000</v>
      </c>
      <c r="G89" s="56">
        <v>97</v>
      </c>
      <c r="H89" s="59">
        <f t="shared" si="0"/>
        <v>1012000</v>
      </c>
      <c r="I89" s="59">
        <f t="shared" si="9"/>
        <v>1177968000</v>
      </c>
      <c r="J89" s="60">
        <f t="shared" si="8"/>
        <v>1527108000</v>
      </c>
    </row>
    <row r="90" spans="1:10" ht="18.95" customHeight="1">
      <c r="A90" s="54">
        <v>84</v>
      </c>
      <c r="B90" s="55" t="s">
        <v>94</v>
      </c>
      <c r="C90" s="56">
        <v>140</v>
      </c>
      <c r="D90" s="57"/>
      <c r="E90" s="58"/>
      <c r="F90" s="59"/>
      <c r="G90" s="56">
        <v>140</v>
      </c>
      <c r="H90" s="59">
        <f t="shared" si="0"/>
        <v>1012000</v>
      </c>
      <c r="I90" s="59">
        <f t="shared" si="9"/>
        <v>1700160000</v>
      </c>
      <c r="J90" s="60">
        <f t="shared" si="8"/>
        <v>1700160000</v>
      </c>
    </row>
    <row r="91" spans="1:10" ht="18.95" customHeight="1">
      <c r="A91" s="54">
        <v>85</v>
      </c>
      <c r="B91" s="55" t="s">
        <v>95</v>
      </c>
      <c r="C91" s="56">
        <v>45</v>
      </c>
      <c r="D91" s="57">
        <v>2</v>
      </c>
      <c r="E91" s="58">
        <f t="shared" si="2"/>
        <v>1265000</v>
      </c>
      <c r="F91" s="59">
        <f t="shared" si="10"/>
        <v>30360000</v>
      </c>
      <c r="G91" s="56">
        <v>43</v>
      </c>
      <c r="H91" s="59">
        <f t="shared" si="0"/>
        <v>1012000</v>
      </c>
      <c r="I91" s="59">
        <f t="shared" si="9"/>
        <v>522192000</v>
      </c>
      <c r="J91" s="60">
        <f t="shared" si="8"/>
        <v>552552000</v>
      </c>
    </row>
    <row r="92" spans="1:10" ht="18.95" customHeight="1">
      <c r="A92" s="54">
        <v>86</v>
      </c>
      <c r="B92" s="55" t="s">
        <v>96</v>
      </c>
      <c r="C92" s="56">
        <v>36</v>
      </c>
      <c r="D92" s="57">
        <v>1</v>
      </c>
      <c r="E92" s="58">
        <f t="shared" si="2"/>
        <v>1265000</v>
      </c>
      <c r="F92" s="59">
        <f t="shared" si="10"/>
        <v>15180000</v>
      </c>
      <c r="G92" s="56">
        <v>35</v>
      </c>
      <c r="H92" s="59">
        <f t="shared" si="0"/>
        <v>1012000</v>
      </c>
      <c r="I92" s="59">
        <f t="shared" si="9"/>
        <v>425040000</v>
      </c>
      <c r="J92" s="60">
        <f t="shared" si="8"/>
        <v>440220000</v>
      </c>
    </row>
    <row r="93" spans="1:10" ht="18.95" customHeight="1">
      <c r="A93" s="54">
        <v>87</v>
      </c>
      <c r="B93" s="55" t="s">
        <v>97</v>
      </c>
      <c r="C93" s="56">
        <v>31</v>
      </c>
      <c r="D93" s="57"/>
      <c r="E93" s="58"/>
      <c r="F93" s="59"/>
      <c r="G93" s="56">
        <v>31</v>
      </c>
      <c r="H93" s="59">
        <f t="shared" si="0"/>
        <v>1012000</v>
      </c>
      <c r="I93" s="59">
        <f t="shared" si="9"/>
        <v>376464000</v>
      </c>
      <c r="J93" s="60">
        <f t="shared" si="8"/>
        <v>376464000</v>
      </c>
    </row>
    <row r="94" spans="1:10" ht="18.95" customHeight="1">
      <c r="A94" s="54">
        <v>88</v>
      </c>
      <c r="B94" s="55" t="s">
        <v>98</v>
      </c>
      <c r="C94" s="56">
        <v>53</v>
      </c>
      <c r="D94" s="57">
        <v>20</v>
      </c>
      <c r="E94" s="58">
        <f t="shared" si="2"/>
        <v>1265000</v>
      </c>
      <c r="F94" s="59">
        <f t="shared" si="10"/>
        <v>303600000</v>
      </c>
      <c r="G94" s="56">
        <v>33</v>
      </c>
      <c r="H94" s="59">
        <f t="shared" si="0"/>
        <v>1012000</v>
      </c>
      <c r="I94" s="59">
        <f t="shared" si="9"/>
        <v>400752000</v>
      </c>
      <c r="J94" s="60">
        <f t="shared" si="8"/>
        <v>704352000</v>
      </c>
    </row>
    <row r="95" spans="1:10" ht="18.95" customHeight="1">
      <c r="A95" s="54">
        <v>89</v>
      </c>
      <c r="B95" s="55" t="s">
        <v>99</v>
      </c>
      <c r="C95" s="56">
        <v>21</v>
      </c>
      <c r="D95" s="57"/>
      <c r="E95" s="58"/>
      <c r="F95" s="59"/>
      <c r="G95" s="56">
        <v>21</v>
      </c>
      <c r="H95" s="59">
        <f t="shared" si="0"/>
        <v>1012000</v>
      </c>
      <c r="I95" s="59">
        <f t="shared" si="9"/>
        <v>255024000</v>
      </c>
      <c r="J95" s="60">
        <f t="shared" si="8"/>
        <v>255024000</v>
      </c>
    </row>
    <row r="96" spans="1:10" ht="18.95" customHeight="1">
      <c r="A96" s="54">
        <v>90</v>
      </c>
      <c r="B96" s="55" t="s">
        <v>100</v>
      </c>
      <c r="C96" s="56">
        <v>84</v>
      </c>
      <c r="D96" s="57">
        <v>7</v>
      </c>
      <c r="E96" s="58">
        <f t="shared" si="2"/>
        <v>1265000</v>
      </c>
      <c r="F96" s="59">
        <f t="shared" si="10"/>
        <v>106260000</v>
      </c>
      <c r="G96" s="56">
        <v>77</v>
      </c>
      <c r="H96" s="59">
        <f t="shared" si="0"/>
        <v>1012000</v>
      </c>
      <c r="I96" s="59">
        <f t="shared" si="9"/>
        <v>935088000</v>
      </c>
      <c r="J96" s="60">
        <f t="shared" si="8"/>
        <v>1041348000</v>
      </c>
    </row>
    <row r="97" spans="1:10" ht="18.95" customHeight="1">
      <c r="A97" s="54">
        <v>91</v>
      </c>
      <c r="B97" s="55" t="s">
        <v>101</v>
      </c>
      <c r="C97" s="56">
        <v>19</v>
      </c>
      <c r="D97" s="57">
        <v>1</v>
      </c>
      <c r="E97" s="58">
        <f t="shared" si="2"/>
        <v>1265000</v>
      </c>
      <c r="F97" s="59">
        <f t="shared" si="10"/>
        <v>15180000</v>
      </c>
      <c r="G97" s="56">
        <v>18</v>
      </c>
      <c r="H97" s="59">
        <f t="shared" si="0"/>
        <v>1012000</v>
      </c>
      <c r="I97" s="59">
        <f t="shared" si="9"/>
        <v>218592000</v>
      </c>
      <c r="J97" s="60">
        <f t="shared" si="8"/>
        <v>233772000</v>
      </c>
    </row>
    <row r="98" spans="1:10" ht="18.95" customHeight="1">
      <c r="A98" s="54">
        <v>92</v>
      </c>
      <c r="B98" s="55" t="s">
        <v>102</v>
      </c>
      <c r="C98" s="56">
        <v>112</v>
      </c>
      <c r="D98" s="57">
        <v>7</v>
      </c>
      <c r="E98" s="58">
        <f t="shared" si="2"/>
        <v>1265000</v>
      </c>
      <c r="F98" s="59">
        <f t="shared" si="10"/>
        <v>106260000</v>
      </c>
      <c r="G98" s="56">
        <v>105</v>
      </c>
      <c r="H98" s="59">
        <f t="shared" si="0"/>
        <v>1012000</v>
      </c>
      <c r="I98" s="59">
        <f t="shared" si="9"/>
        <v>1275120000</v>
      </c>
      <c r="J98" s="60">
        <f t="shared" si="8"/>
        <v>1381380000</v>
      </c>
    </row>
    <row r="99" spans="1:10" ht="18.95" customHeight="1">
      <c r="A99" s="54">
        <v>93</v>
      </c>
      <c r="B99" s="55" t="s">
        <v>103</v>
      </c>
      <c r="C99" s="56">
        <v>32</v>
      </c>
      <c r="D99" s="57">
        <v>22</v>
      </c>
      <c r="E99" s="58">
        <f t="shared" si="2"/>
        <v>1265000</v>
      </c>
      <c r="F99" s="59">
        <f t="shared" si="10"/>
        <v>333960000</v>
      </c>
      <c r="G99" s="56">
        <v>10</v>
      </c>
      <c r="H99" s="59">
        <f t="shared" si="0"/>
        <v>1012000</v>
      </c>
      <c r="I99" s="59">
        <f t="shared" si="9"/>
        <v>121440000</v>
      </c>
      <c r="J99" s="60">
        <f t="shared" si="8"/>
        <v>455400000</v>
      </c>
    </row>
    <row r="100" spans="1:10" ht="18.95" customHeight="1">
      <c r="A100" s="54">
        <v>94</v>
      </c>
      <c r="B100" s="55" t="s">
        <v>104</v>
      </c>
      <c r="C100" s="56">
        <v>19</v>
      </c>
      <c r="D100" s="57">
        <v>1</v>
      </c>
      <c r="E100" s="58">
        <f t="shared" si="2"/>
        <v>1265000</v>
      </c>
      <c r="F100" s="59">
        <f t="shared" si="10"/>
        <v>15180000</v>
      </c>
      <c r="G100" s="56">
        <v>18</v>
      </c>
      <c r="H100" s="59">
        <f t="shared" si="0"/>
        <v>1012000</v>
      </c>
      <c r="I100" s="59">
        <f t="shared" si="9"/>
        <v>218592000</v>
      </c>
      <c r="J100" s="60">
        <f t="shared" si="8"/>
        <v>233772000</v>
      </c>
    </row>
    <row r="101" spans="1:10" ht="18.95" customHeight="1">
      <c r="A101" s="73">
        <v>95</v>
      </c>
      <c r="B101" s="74" t="s">
        <v>105</v>
      </c>
      <c r="C101" s="75">
        <v>22</v>
      </c>
      <c r="D101" s="76">
        <v>5</v>
      </c>
      <c r="E101" s="77">
        <f t="shared" si="2"/>
        <v>1265000</v>
      </c>
      <c r="F101" s="78">
        <f t="shared" si="10"/>
        <v>75900000</v>
      </c>
      <c r="G101" s="75">
        <v>17</v>
      </c>
      <c r="H101" s="78">
        <f t="shared" si="0"/>
        <v>1012000</v>
      </c>
      <c r="I101" s="78">
        <f t="shared" si="9"/>
        <v>206448000</v>
      </c>
      <c r="J101" s="79">
        <f t="shared" si="8"/>
        <v>282348000</v>
      </c>
    </row>
    <row r="102" spans="1:10" ht="18.95" customHeight="1">
      <c r="A102" s="145" t="s">
        <v>106</v>
      </c>
      <c r="B102" s="145"/>
      <c r="C102" s="80">
        <f t="shared" ref="C102:I102" si="11">SUM(C7:C101)</f>
        <v>4909</v>
      </c>
      <c r="D102" s="81">
        <f t="shared" si="11"/>
        <v>922</v>
      </c>
      <c r="E102" s="81"/>
      <c r="F102" s="82">
        <f t="shared" si="11"/>
        <v>13995960000</v>
      </c>
      <c r="G102" s="80">
        <f t="shared" si="11"/>
        <v>3987</v>
      </c>
      <c r="H102" s="82"/>
      <c r="I102" s="82">
        <f t="shared" si="11"/>
        <v>48418128000</v>
      </c>
      <c r="J102" s="83">
        <f t="shared" si="8"/>
        <v>62414088000</v>
      </c>
    </row>
    <row r="104" spans="1:10">
      <c r="J104" s="91"/>
    </row>
  </sheetData>
  <mergeCells count="5">
    <mergeCell ref="A2:J2"/>
    <mergeCell ref="A3:J3"/>
    <mergeCell ref="I5:J5"/>
    <mergeCell ref="A102:B102"/>
    <mergeCell ref="A4:J4"/>
  </mergeCells>
  <pageMargins left="0.75" right="0.75" top="1" bottom="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O103"/>
  <sheetViews>
    <sheetView workbookViewId="0">
      <selection activeCell="K93" sqref="K93"/>
    </sheetView>
  </sheetViews>
  <sheetFormatPr defaultColWidth="9.140625" defaultRowHeight="15.75"/>
  <cols>
    <col min="1" max="1" width="5.140625" style="101" bestFit="1" customWidth="1"/>
    <col min="2" max="2" width="14" style="101" bestFit="1" customWidth="1"/>
    <col min="3" max="3" width="7" style="101" customWidth="1"/>
    <col min="4" max="4" width="10.42578125" style="101" customWidth="1"/>
    <col min="5" max="5" width="11" style="102" customWidth="1"/>
    <col min="6" max="6" width="19.42578125" style="101" customWidth="1"/>
    <col min="7" max="7" width="20.5703125" style="101" customWidth="1"/>
    <col min="8" max="8" width="19.5703125" style="101" bestFit="1" customWidth="1"/>
    <col min="9" max="16342" width="9.140625" style="101"/>
    <col min="16343" max="16384" width="9.140625" style="104"/>
  </cols>
  <sheetData>
    <row r="1" spans="1:8 16343:16343" s="93" customFormat="1">
      <c r="A1" s="100"/>
      <c r="B1" s="101"/>
      <c r="C1" s="101"/>
      <c r="D1" s="101"/>
      <c r="E1" s="102"/>
      <c r="F1" s="101"/>
      <c r="G1" s="101"/>
      <c r="H1" s="101"/>
    </row>
    <row r="2" spans="1:8 16343:16343" s="93" customFormat="1">
      <c r="A2" s="154" t="s">
        <v>130</v>
      </c>
      <c r="B2" s="154"/>
      <c r="C2" s="154"/>
      <c r="D2" s="154"/>
      <c r="E2" s="154"/>
      <c r="F2" s="154"/>
      <c r="G2" s="154"/>
      <c r="H2" s="154"/>
    </row>
    <row r="3" spans="1:8 16343:16343" s="93" customFormat="1">
      <c r="A3" s="154" t="s">
        <v>131</v>
      </c>
      <c r="B3" s="154"/>
      <c r="C3" s="154"/>
      <c r="D3" s="154"/>
      <c r="E3" s="154"/>
      <c r="F3" s="154"/>
      <c r="G3" s="154"/>
      <c r="H3" s="154"/>
    </row>
    <row r="4" spans="1:8 16343:16343" s="101" customFormat="1">
      <c r="A4" s="154" t="s">
        <v>132</v>
      </c>
      <c r="B4" s="154"/>
      <c r="C4" s="155"/>
      <c r="D4" s="154"/>
      <c r="E4" s="154"/>
      <c r="F4" s="154"/>
      <c r="G4" s="154"/>
      <c r="H4" s="154"/>
    </row>
    <row r="5" spans="1:8 16343:16343" s="101" customFormat="1">
      <c r="E5" s="102"/>
      <c r="H5" s="103"/>
    </row>
    <row r="6" spans="1:8 16343:16343" s="101" customFormat="1" ht="56.25" customHeight="1">
      <c r="A6" s="149" t="s">
        <v>2</v>
      </c>
      <c r="B6" s="149" t="s">
        <v>3</v>
      </c>
      <c r="C6" s="148" t="s">
        <v>109</v>
      </c>
      <c r="D6" s="149"/>
      <c r="E6" s="149"/>
      <c r="F6" s="150" t="s">
        <v>126</v>
      </c>
      <c r="G6" s="152" t="s">
        <v>127</v>
      </c>
      <c r="H6" s="148" t="s">
        <v>128</v>
      </c>
      <c r="XDO6" s="104"/>
    </row>
    <row r="7" spans="1:8 16343:16343" s="101" customFormat="1" ht="117.75" customHeight="1">
      <c r="A7" s="149"/>
      <c r="B7" s="149"/>
      <c r="C7" s="105" t="s">
        <v>123</v>
      </c>
      <c r="D7" s="105" t="s">
        <v>125</v>
      </c>
      <c r="E7" s="105" t="s">
        <v>124</v>
      </c>
      <c r="F7" s="151"/>
      <c r="G7" s="153"/>
      <c r="H7" s="148"/>
      <c r="XDO7" s="104"/>
    </row>
    <row r="8" spans="1:8 16343:16343" s="101" customFormat="1" ht="18.95" customHeight="1">
      <c r="A8" s="106">
        <v>1</v>
      </c>
      <c r="B8" s="107" t="s">
        <v>11</v>
      </c>
      <c r="C8" s="108">
        <v>61</v>
      </c>
      <c r="D8" s="109"/>
      <c r="E8" s="108">
        <v>61</v>
      </c>
      <c r="F8" s="108">
        <f>(D8*1265000*12)+(E8*1012000*12)</f>
        <v>740784000</v>
      </c>
      <c r="G8" s="108">
        <f>(D8*585000*12)+(E8*468000*12)</f>
        <v>342576000</v>
      </c>
      <c r="H8" s="108">
        <f>F8-G8</f>
        <v>398208000</v>
      </c>
      <c r="XDO8" s="104"/>
    </row>
    <row r="9" spans="1:8 16343:16343" s="101" customFormat="1" ht="18.95" customHeight="1">
      <c r="A9" s="94">
        <v>2</v>
      </c>
      <c r="B9" s="95" t="s">
        <v>12</v>
      </c>
      <c r="C9" s="98">
        <v>28</v>
      </c>
      <c r="D9" s="99"/>
      <c r="E9" s="98">
        <v>28</v>
      </c>
      <c r="F9" s="98">
        <f t="shared" ref="F9:F72" si="0">(D9*1265000*12)+(E9*1012000*12)</f>
        <v>340032000</v>
      </c>
      <c r="G9" s="98">
        <f t="shared" ref="G9:G72" si="1">(D9*585000*12)+(E9*468000*12)</f>
        <v>157248000</v>
      </c>
      <c r="H9" s="98">
        <f t="shared" ref="H9:H72" si="2">F9-G9</f>
        <v>182784000</v>
      </c>
      <c r="XDO9" s="104"/>
    </row>
    <row r="10" spans="1:8 16343:16343" s="101" customFormat="1" ht="18.95" customHeight="1">
      <c r="A10" s="94">
        <v>3</v>
      </c>
      <c r="B10" s="95" t="s">
        <v>13</v>
      </c>
      <c r="C10" s="98">
        <v>33</v>
      </c>
      <c r="D10" s="99">
        <v>7</v>
      </c>
      <c r="E10" s="98">
        <v>26</v>
      </c>
      <c r="F10" s="98">
        <f t="shared" si="0"/>
        <v>422004000</v>
      </c>
      <c r="G10" s="98">
        <f t="shared" si="1"/>
        <v>195156000</v>
      </c>
      <c r="H10" s="98">
        <f t="shared" si="2"/>
        <v>226848000</v>
      </c>
      <c r="XDO10" s="104"/>
    </row>
    <row r="11" spans="1:8 16343:16343" s="101" customFormat="1" ht="18.95" customHeight="1">
      <c r="A11" s="94">
        <v>4</v>
      </c>
      <c r="B11" s="95" t="s">
        <v>14</v>
      </c>
      <c r="C11" s="98">
        <v>34</v>
      </c>
      <c r="D11" s="99">
        <v>7</v>
      </c>
      <c r="E11" s="98">
        <v>27</v>
      </c>
      <c r="F11" s="98">
        <f t="shared" si="0"/>
        <v>434148000</v>
      </c>
      <c r="G11" s="98">
        <f t="shared" si="1"/>
        <v>200772000</v>
      </c>
      <c r="H11" s="98">
        <f t="shared" si="2"/>
        <v>233376000</v>
      </c>
      <c r="XDO11" s="104"/>
    </row>
    <row r="12" spans="1:8 16343:16343" s="101" customFormat="1" ht="18.95" customHeight="1">
      <c r="A12" s="94">
        <v>5</v>
      </c>
      <c r="B12" s="95" t="s">
        <v>15</v>
      </c>
      <c r="C12" s="98">
        <v>60</v>
      </c>
      <c r="D12" s="99">
        <v>52</v>
      </c>
      <c r="E12" s="98">
        <v>8</v>
      </c>
      <c r="F12" s="98">
        <f t="shared" si="0"/>
        <v>886512000</v>
      </c>
      <c r="G12" s="98">
        <f t="shared" si="1"/>
        <v>409968000</v>
      </c>
      <c r="H12" s="98">
        <f t="shared" si="2"/>
        <v>476544000</v>
      </c>
      <c r="XDO12" s="104"/>
    </row>
    <row r="13" spans="1:8 16343:16343" s="101" customFormat="1" ht="18.95" customHeight="1">
      <c r="A13" s="94">
        <v>6</v>
      </c>
      <c r="B13" s="95" t="s">
        <v>16</v>
      </c>
      <c r="C13" s="98">
        <v>97</v>
      </c>
      <c r="D13" s="99"/>
      <c r="E13" s="98">
        <v>97</v>
      </c>
      <c r="F13" s="98">
        <f t="shared" si="0"/>
        <v>1177968000</v>
      </c>
      <c r="G13" s="98">
        <f t="shared" si="1"/>
        <v>544752000</v>
      </c>
      <c r="H13" s="98">
        <f t="shared" si="2"/>
        <v>633216000</v>
      </c>
      <c r="XDO13" s="104"/>
    </row>
    <row r="14" spans="1:8 16343:16343" s="101" customFormat="1" ht="18.95" customHeight="1">
      <c r="A14" s="94">
        <v>7</v>
      </c>
      <c r="B14" s="95" t="s">
        <v>17</v>
      </c>
      <c r="C14" s="98">
        <v>22</v>
      </c>
      <c r="D14" s="99"/>
      <c r="E14" s="98">
        <v>22</v>
      </c>
      <c r="F14" s="98">
        <f t="shared" si="0"/>
        <v>267168000</v>
      </c>
      <c r="G14" s="98">
        <f t="shared" si="1"/>
        <v>123552000</v>
      </c>
      <c r="H14" s="98">
        <f t="shared" si="2"/>
        <v>143616000</v>
      </c>
      <c r="XDO14" s="104"/>
    </row>
    <row r="15" spans="1:8 16343:16343" s="101" customFormat="1" ht="18.95" customHeight="1">
      <c r="A15" s="94">
        <v>8</v>
      </c>
      <c r="B15" s="95" t="s">
        <v>18</v>
      </c>
      <c r="C15" s="98">
        <v>37</v>
      </c>
      <c r="D15" s="99">
        <v>14</v>
      </c>
      <c r="E15" s="98">
        <v>23</v>
      </c>
      <c r="F15" s="98">
        <f t="shared" si="0"/>
        <v>491832000</v>
      </c>
      <c r="G15" s="98">
        <f t="shared" si="1"/>
        <v>227448000</v>
      </c>
      <c r="H15" s="98">
        <f t="shared" si="2"/>
        <v>264384000</v>
      </c>
      <c r="XDO15" s="104"/>
    </row>
    <row r="16" spans="1:8 16343:16343" s="101" customFormat="1" ht="18.95" customHeight="1">
      <c r="A16" s="94">
        <v>9</v>
      </c>
      <c r="B16" s="95" t="s">
        <v>19</v>
      </c>
      <c r="C16" s="98">
        <v>44</v>
      </c>
      <c r="D16" s="99">
        <v>8</v>
      </c>
      <c r="E16" s="98">
        <v>36</v>
      </c>
      <c r="F16" s="98">
        <f t="shared" si="0"/>
        <v>558624000</v>
      </c>
      <c r="G16" s="98">
        <f t="shared" si="1"/>
        <v>258336000</v>
      </c>
      <c r="H16" s="98">
        <f t="shared" si="2"/>
        <v>300288000</v>
      </c>
      <c r="XDO16" s="104"/>
    </row>
    <row r="17" spans="1:8 16343:16343" s="101" customFormat="1" ht="18.95" customHeight="1">
      <c r="A17" s="94">
        <v>10</v>
      </c>
      <c r="B17" s="95" t="s">
        <v>20</v>
      </c>
      <c r="C17" s="98">
        <v>108</v>
      </c>
      <c r="D17" s="99"/>
      <c r="E17" s="98">
        <v>108</v>
      </c>
      <c r="F17" s="98">
        <f t="shared" si="0"/>
        <v>1311552000</v>
      </c>
      <c r="G17" s="98">
        <f t="shared" si="1"/>
        <v>606528000</v>
      </c>
      <c r="H17" s="98">
        <f t="shared" si="2"/>
        <v>705024000</v>
      </c>
      <c r="XDO17" s="104"/>
    </row>
    <row r="18" spans="1:8 16343:16343" s="101" customFormat="1" ht="18.95" customHeight="1">
      <c r="A18" s="94">
        <v>11</v>
      </c>
      <c r="B18" s="95" t="s">
        <v>21</v>
      </c>
      <c r="C18" s="98">
        <v>92</v>
      </c>
      <c r="D18" s="99">
        <v>6</v>
      </c>
      <c r="E18" s="98">
        <v>86</v>
      </c>
      <c r="F18" s="98">
        <f t="shared" si="0"/>
        <v>1135464000</v>
      </c>
      <c r="G18" s="98">
        <f t="shared" si="1"/>
        <v>525096000</v>
      </c>
      <c r="H18" s="98">
        <f t="shared" si="2"/>
        <v>610368000</v>
      </c>
      <c r="XDO18" s="104"/>
    </row>
    <row r="19" spans="1:8 16343:16343" s="101" customFormat="1" ht="18.95" customHeight="1">
      <c r="A19" s="94">
        <v>12</v>
      </c>
      <c r="B19" s="95" t="s">
        <v>22</v>
      </c>
      <c r="C19" s="98">
        <v>27</v>
      </c>
      <c r="D19" s="99">
        <v>5</v>
      </c>
      <c r="E19" s="98">
        <v>22</v>
      </c>
      <c r="F19" s="98">
        <f t="shared" si="0"/>
        <v>343068000</v>
      </c>
      <c r="G19" s="98">
        <f t="shared" si="1"/>
        <v>158652000</v>
      </c>
      <c r="H19" s="98">
        <f t="shared" si="2"/>
        <v>184416000</v>
      </c>
      <c r="XDO19" s="104"/>
    </row>
    <row r="20" spans="1:8 16343:16343" s="101" customFormat="1" ht="18.95" customHeight="1">
      <c r="A20" s="94">
        <v>13</v>
      </c>
      <c r="B20" s="95" t="s">
        <v>23</v>
      </c>
      <c r="C20" s="98">
        <v>30</v>
      </c>
      <c r="D20" s="99">
        <v>30</v>
      </c>
      <c r="E20" s="98"/>
      <c r="F20" s="98">
        <f t="shared" si="0"/>
        <v>455400000</v>
      </c>
      <c r="G20" s="98">
        <f t="shared" si="1"/>
        <v>210600000</v>
      </c>
      <c r="H20" s="98">
        <f t="shared" si="2"/>
        <v>244800000</v>
      </c>
      <c r="XDO20" s="104"/>
    </row>
    <row r="21" spans="1:8 16343:16343" s="101" customFormat="1" ht="18.95" customHeight="1">
      <c r="A21" s="94">
        <v>14</v>
      </c>
      <c r="B21" s="95" t="s">
        <v>24</v>
      </c>
      <c r="C21" s="98">
        <v>37</v>
      </c>
      <c r="D21" s="99">
        <v>37</v>
      </c>
      <c r="E21" s="98"/>
      <c r="F21" s="98">
        <f t="shared" si="0"/>
        <v>561660000</v>
      </c>
      <c r="G21" s="98">
        <f t="shared" si="1"/>
        <v>259740000</v>
      </c>
      <c r="H21" s="98">
        <f t="shared" si="2"/>
        <v>301920000</v>
      </c>
      <c r="XDO21" s="104"/>
    </row>
    <row r="22" spans="1:8 16343:16343" s="101" customFormat="1" ht="18.95" customHeight="1">
      <c r="A22" s="94">
        <v>15</v>
      </c>
      <c r="B22" s="95" t="s">
        <v>25</v>
      </c>
      <c r="C22" s="98">
        <v>10</v>
      </c>
      <c r="D22" s="99">
        <v>10</v>
      </c>
      <c r="E22" s="98"/>
      <c r="F22" s="98">
        <f t="shared" si="0"/>
        <v>151800000</v>
      </c>
      <c r="G22" s="98">
        <f t="shared" si="1"/>
        <v>70200000</v>
      </c>
      <c r="H22" s="98">
        <f t="shared" si="2"/>
        <v>81600000</v>
      </c>
      <c r="XDO22" s="104"/>
    </row>
    <row r="23" spans="1:8 16343:16343" s="101" customFormat="1" ht="18.95" customHeight="1">
      <c r="A23" s="94">
        <v>16</v>
      </c>
      <c r="B23" s="95" t="s">
        <v>26</v>
      </c>
      <c r="C23" s="98">
        <v>54</v>
      </c>
      <c r="D23" s="99">
        <v>3</v>
      </c>
      <c r="E23" s="98">
        <v>51</v>
      </c>
      <c r="F23" s="98">
        <f t="shared" si="0"/>
        <v>664884000</v>
      </c>
      <c r="G23" s="98">
        <f t="shared" si="1"/>
        <v>307476000</v>
      </c>
      <c r="H23" s="98">
        <f t="shared" si="2"/>
        <v>357408000</v>
      </c>
      <c r="XDO23" s="104"/>
    </row>
    <row r="24" spans="1:8 16343:16343" s="101" customFormat="1" ht="18.95" customHeight="1">
      <c r="A24" s="94">
        <v>17</v>
      </c>
      <c r="B24" s="95" t="s">
        <v>27</v>
      </c>
      <c r="C24" s="98">
        <v>39</v>
      </c>
      <c r="D24" s="99"/>
      <c r="E24" s="98">
        <v>39</v>
      </c>
      <c r="F24" s="98">
        <f t="shared" si="0"/>
        <v>473616000</v>
      </c>
      <c r="G24" s="98">
        <f t="shared" si="1"/>
        <v>219024000</v>
      </c>
      <c r="H24" s="98">
        <f t="shared" si="2"/>
        <v>254592000</v>
      </c>
      <c r="XDO24" s="104"/>
    </row>
    <row r="25" spans="1:8 16343:16343" s="101" customFormat="1" ht="18.95" customHeight="1">
      <c r="A25" s="94">
        <v>18</v>
      </c>
      <c r="B25" s="95" t="s">
        <v>28</v>
      </c>
      <c r="C25" s="98">
        <v>36</v>
      </c>
      <c r="D25" s="99">
        <v>9</v>
      </c>
      <c r="E25" s="98">
        <v>27</v>
      </c>
      <c r="F25" s="98">
        <f t="shared" si="0"/>
        <v>464508000</v>
      </c>
      <c r="G25" s="98">
        <f t="shared" si="1"/>
        <v>214812000</v>
      </c>
      <c r="H25" s="98">
        <f t="shared" si="2"/>
        <v>249696000</v>
      </c>
      <c r="XDO25" s="104"/>
    </row>
    <row r="26" spans="1:8 16343:16343" s="101" customFormat="1" ht="18.95" customHeight="1">
      <c r="A26" s="94">
        <v>19</v>
      </c>
      <c r="B26" s="95" t="s">
        <v>29</v>
      </c>
      <c r="C26" s="98">
        <v>62</v>
      </c>
      <c r="D26" s="99"/>
      <c r="E26" s="98">
        <v>62</v>
      </c>
      <c r="F26" s="98">
        <f t="shared" si="0"/>
        <v>752928000</v>
      </c>
      <c r="G26" s="98">
        <f t="shared" si="1"/>
        <v>348192000</v>
      </c>
      <c r="H26" s="98">
        <f t="shared" si="2"/>
        <v>404736000</v>
      </c>
      <c r="XDO26" s="104"/>
    </row>
    <row r="27" spans="1:8 16343:16343" s="101" customFormat="1" ht="18.95" customHeight="1">
      <c r="A27" s="94">
        <v>20</v>
      </c>
      <c r="B27" s="95" t="s">
        <v>30</v>
      </c>
      <c r="C27" s="98">
        <v>7</v>
      </c>
      <c r="D27" s="99">
        <v>2</v>
      </c>
      <c r="E27" s="98">
        <v>5</v>
      </c>
      <c r="F27" s="98">
        <f t="shared" si="0"/>
        <v>91080000</v>
      </c>
      <c r="G27" s="98">
        <f t="shared" si="1"/>
        <v>42120000</v>
      </c>
      <c r="H27" s="98">
        <f t="shared" si="2"/>
        <v>48960000</v>
      </c>
      <c r="XDO27" s="104"/>
    </row>
    <row r="28" spans="1:8 16343:16343" s="101" customFormat="1" ht="18.95" customHeight="1">
      <c r="A28" s="94">
        <v>21</v>
      </c>
      <c r="B28" s="95" t="s">
        <v>31</v>
      </c>
      <c r="C28" s="98">
        <v>27</v>
      </c>
      <c r="D28" s="99">
        <v>27</v>
      </c>
      <c r="E28" s="98"/>
      <c r="F28" s="98">
        <f t="shared" si="0"/>
        <v>409860000</v>
      </c>
      <c r="G28" s="98">
        <f t="shared" si="1"/>
        <v>189540000</v>
      </c>
      <c r="H28" s="98">
        <f t="shared" si="2"/>
        <v>220320000</v>
      </c>
      <c r="XDO28" s="104"/>
    </row>
    <row r="29" spans="1:8 16343:16343" s="101" customFormat="1" ht="18.95" customHeight="1">
      <c r="A29" s="94">
        <v>22</v>
      </c>
      <c r="B29" s="95" t="s">
        <v>32</v>
      </c>
      <c r="C29" s="98">
        <v>20</v>
      </c>
      <c r="D29" s="99">
        <v>20</v>
      </c>
      <c r="E29" s="98"/>
      <c r="F29" s="98">
        <f t="shared" si="0"/>
        <v>303600000</v>
      </c>
      <c r="G29" s="98">
        <f t="shared" si="1"/>
        <v>140400000</v>
      </c>
      <c r="H29" s="98">
        <f t="shared" si="2"/>
        <v>163200000</v>
      </c>
      <c r="XDO29" s="104"/>
    </row>
    <row r="30" spans="1:8 16343:16343" s="101" customFormat="1" ht="18.95" customHeight="1">
      <c r="A30" s="94">
        <v>23</v>
      </c>
      <c r="B30" s="95" t="s">
        <v>33</v>
      </c>
      <c r="C30" s="98">
        <v>79</v>
      </c>
      <c r="D30" s="99">
        <v>20</v>
      </c>
      <c r="E30" s="98">
        <v>59</v>
      </c>
      <c r="F30" s="98">
        <f t="shared" si="0"/>
        <v>1020096000</v>
      </c>
      <c r="G30" s="98">
        <f t="shared" si="1"/>
        <v>471744000</v>
      </c>
      <c r="H30" s="98">
        <f t="shared" si="2"/>
        <v>548352000</v>
      </c>
      <c r="XDO30" s="104"/>
    </row>
    <row r="31" spans="1:8 16343:16343" s="101" customFormat="1" ht="18.95" customHeight="1">
      <c r="A31" s="96">
        <v>24</v>
      </c>
      <c r="B31" s="97" t="s">
        <v>34</v>
      </c>
      <c r="C31" s="99">
        <v>80</v>
      </c>
      <c r="D31" s="99">
        <v>17</v>
      </c>
      <c r="E31" s="99">
        <v>63</v>
      </c>
      <c r="F31" s="98">
        <f t="shared" si="0"/>
        <v>1023132000</v>
      </c>
      <c r="G31" s="98">
        <f t="shared" si="1"/>
        <v>473148000</v>
      </c>
      <c r="H31" s="98">
        <f t="shared" si="2"/>
        <v>549984000</v>
      </c>
      <c r="XDO31" s="104"/>
    </row>
    <row r="32" spans="1:8 16343:16343" s="101" customFormat="1" ht="18.95" customHeight="1">
      <c r="A32" s="94">
        <v>25</v>
      </c>
      <c r="B32" s="95" t="s">
        <v>35</v>
      </c>
      <c r="C32" s="98">
        <v>43</v>
      </c>
      <c r="D32" s="99"/>
      <c r="E32" s="98">
        <v>43</v>
      </c>
      <c r="F32" s="98">
        <f t="shared" si="0"/>
        <v>522192000</v>
      </c>
      <c r="G32" s="98">
        <f t="shared" si="1"/>
        <v>241488000</v>
      </c>
      <c r="H32" s="98">
        <f t="shared" si="2"/>
        <v>280704000</v>
      </c>
      <c r="XDO32" s="104"/>
    </row>
    <row r="33" spans="1:8 16343:16343" s="101" customFormat="1" ht="18.95" customHeight="1">
      <c r="A33" s="94">
        <v>26</v>
      </c>
      <c r="B33" s="95" t="s">
        <v>36</v>
      </c>
      <c r="C33" s="98">
        <v>38</v>
      </c>
      <c r="D33" s="99">
        <v>22</v>
      </c>
      <c r="E33" s="98">
        <v>16</v>
      </c>
      <c r="F33" s="98">
        <f t="shared" si="0"/>
        <v>528264000</v>
      </c>
      <c r="G33" s="98">
        <f t="shared" si="1"/>
        <v>244296000</v>
      </c>
      <c r="H33" s="98">
        <f t="shared" si="2"/>
        <v>283968000</v>
      </c>
      <c r="XDO33" s="104"/>
    </row>
    <row r="34" spans="1:8 16343:16343" s="101" customFormat="1" ht="18.95" customHeight="1">
      <c r="A34" s="94">
        <v>27</v>
      </c>
      <c r="B34" s="95" t="s">
        <v>37</v>
      </c>
      <c r="C34" s="98">
        <v>29</v>
      </c>
      <c r="D34" s="99">
        <v>8</v>
      </c>
      <c r="E34" s="98">
        <v>21</v>
      </c>
      <c r="F34" s="98">
        <f t="shared" si="0"/>
        <v>376464000</v>
      </c>
      <c r="G34" s="98">
        <f t="shared" si="1"/>
        <v>174096000</v>
      </c>
      <c r="H34" s="98">
        <f t="shared" si="2"/>
        <v>202368000</v>
      </c>
      <c r="XDO34" s="104"/>
    </row>
    <row r="35" spans="1:8 16343:16343" s="101" customFormat="1" ht="18.95" customHeight="1">
      <c r="A35" s="94">
        <v>28</v>
      </c>
      <c r="B35" s="95" t="s">
        <v>38</v>
      </c>
      <c r="C35" s="98">
        <v>71</v>
      </c>
      <c r="D35" s="99"/>
      <c r="E35" s="98">
        <v>71</v>
      </c>
      <c r="F35" s="98">
        <f t="shared" si="0"/>
        <v>862224000</v>
      </c>
      <c r="G35" s="98">
        <f t="shared" si="1"/>
        <v>398736000</v>
      </c>
      <c r="H35" s="98">
        <f t="shared" si="2"/>
        <v>463488000</v>
      </c>
      <c r="XDO35" s="104"/>
    </row>
    <row r="36" spans="1:8 16343:16343" s="101" customFormat="1" ht="18.95" customHeight="1">
      <c r="A36" s="94">
        <v>29</v>
      </c>
      <c r="B36" s="95" t="s">
        <v>39</v>
      </c>
      <c r="C36" s="98">
        <v>31</v>
      </c>
      <c r="D36" s="99">
        <v>31</v>
      </c>
      <c r="E36" s="98"/>
      <c r="F36" s="98">
        <f t="shared" si="0"/>
        <v>470580000</v>
      </c>
      <c r="G36" s="98">
        <f t="shared" si="1"/>
        <v>217620000</v>
      </c>
      <c r="H36" s="98">
        <f t="shared" si="2"/>
        <v>252960000</v>
      </c>
      <c r="XDO36" s="104"/>
    </row>
    <row r="37" spans="1:8 16343:16343" s="101" customFormat="1" ht="18.95" customHeight="1">
      <c r="A37" s="94">
        <v>30</v>
      </c>
      <c r="B37" s="95" t="s">
        <v>40</v>
      </c>
      <c r="C37" s="98">
        <v>102</v>
      </c>
      <c r="D37" s="99"/>
      <c r="E37" s="98">
        <v>102</v>
      </c>
      <c r="F37" s="98">
        <f t="shared" si="0"/>
        <v>1238688000</v>
      </c>
      <c r="G37" s="98">
        <f t="shared" si="1"/>
        <v>572832000</v>
      </c>
      <c r="H37" s="98">
        <f t="shared" si="2"/>
        <v>665856000</v>
      </c>
      <c r="XDO37" s="104"/>
    </row>
    <row r="38" spans="1:8 16343:16343" s="101" customFormat="1" ht="18.95" customHeight="1">
      <c r="A38" s="94">
        <v>31</v>
      </c>
      <c r="B38" s="95" t="s">
        <v>41</v>
      </c>
      <c r="C38" s="98">
        <v>14</v>
      </c>
      <c r="D38" s="99">
        <v>14</v>
      </c>
      <c r="E38" s="98"/>
      <c r="F38" s="98">
        <f t="shared" si="0"/>
        <v>212520000</v>
      </c>
      <c r="G38" s="98">
        <f t="shared" si="1"/>
        <v>98280000</v>
      </c>
      <c r="H38" s="98">
        <f t="shared" si="2"/>
        <v>114240000</v>
      </c>
      <c r="XDO38" s="104"/>
    </row>
    <row r="39" spans="1:8 16343:16343" s="101" customFormat="1" ht="18.95" customHeight="1">
      <c r="A39" s="94">
        <v>32</v>
      </c>
      <c r="B39" s="95" t="s">
        <v>42</v>
      </c>
      <c r="C39" s="98">
        <v>53</v>
      </c>
      <c r="D39" s="99">
        <v>3</v>
      </c>
      <c r="E39" s="98">
        <v>50</v>
      </c>
      <c r="F39" s="98">
        <f t="shared" si="0"/>
        <v>652740000</v>
      </c>
      <c r="G39" s="98">
        <f t="shared" si="1"/>
        <v>301860000</v>
      </c>
      <c r="H39" s="98">
        <f t="shared" si="2"/>
        <v>350880000</v>
      </c>
      <c r="XDO39" s="104"/>
    </row>
    <row r="40" spans="1:8 16343:16343" s="101" customFormat="1" ht="18.95" customHeight="1">
      <c r="A40" s="94">
        <v>33</v>
      </c>
      <c r="B40" s="95" t="s">
        <v>43</v>
      </c>
      <c r="C40" s="98">
        <v>34</v>
      </c>
      <c r="D40" s="99">
        <v>10</v>
      </c>
      <c r="E40" s="98">
        <v>24</v>
      </c>
      <c r="F40" s="98">
        <f t="shared" si="0"/>
        <v>443256000</v>
      </c>
      <c r="G40" s="98">
        <f t="shared" si="1"/>
        <v>204984000</v>
      </c>
      <c r="H40" s="98">
        <f t="shared" si="2"/>
        <v>238272000</v>
      </c>
      <c r="XDO40" s="104"/>
    </row>
    <row r="41" spans="1:8 16343:16343" s="101" customFormat="1" ht="18.95" customHeight="1">
      <c r="A41" s="94">
        <v>34</v>
      </c>
      <c r="B41" s="95" t="s">
        <v>44</v>
      </c>
      <c r="C41" s="98">
        <v>28</v>
      </c>
      <c r="D41" s="99">
        <v>9</v>
      </c>
      <c r="E41" s="98">
        <v>19</v>
      </c>
      <c r="F41" s="98">
        <f t="shared" si="0"/>
        <v>367356000</v>
      </c>
      <c r="G41" s="98">
        <f t="shared" si="1"/>
        <v>169884000</v>
      </c>
      <c r="H41" s="98">
        <f t="shared" si="2"/>
        <v>197472000</v>
      </c>
      <c r="XDO41" s="104"/>
    </row>
    <row r="42" spans="1:8 16343:16343" s="101" customFormat="1" ht="18.95" customHeight="1">
      <c r="A42" s="94">
        <v>35</v>
      </c>
      <c r="B42" s="95" t="s">
        <v>45</v>
      </c>
      <c r="C42" s="98">
        <v>29</v>
      </c>
      <c r="D42" s="99">
        <v>2</v>
      </c>
      <c r="E42" s="98">
        <v>27</v>
      </c>
      <c r="F42" s="98">
        <f t="shared" si="0"/>
        <v>358248000</v>
      </c>
      <c r="G42" s="98">
        <f t="shared" si="1"/>
        <v>165672000</v>
      </c>
      <c r="H42" s="98">
        <f t="shared" si="2"/>
        <v>192576000</v>
      </c>
      <c r="XDO42" s="104"/>
    </row>
    <row r="43" spans="1:8 16343:16343" s="101" customFormat="1" ht="18.95" customHeight="1">
      <c r="A43" s="94">
        <v>36</v>
      </c>
      <c r="B43" s="95" t="s">
        <v>46</v>
      </c>
      <c r="C43" s="98">
        <v>29</v>
      </c>
      <c r="D43" s="99">
        <v>16</v>
      </c>
      <c r="E43" s="98">
        <v>13</v>
      </c>
      <c r="F43" s="98">
        <f t="shared" si="0"/>
        <v>400752000</v>
      </c>
      <c r="G43" s="98">
        <f t="shared" si="1"/>
        <v>185328000</v>
      </c>
      <c r="H43" s="98">
        <f t="shared" si="2"/>
        <v>215424000</v>
      </c>
      <c r="XDO43" s="104"/>
    </row>
    <row r="44" spans="1:8 16343:16343" s="101" customFormat="1" ht="18.95" customHeight="1">
      <c r="A44" s="94">
        <v>37</v>
      </c>
      <c r="B44" s="95" t="s">
        <v>47</v>
      </c>
      <c r="C44" s="98">
        <v>21</v>
      </c>
      <c r="D44" s="99">
        <v>5</v>
      </c>
      <c r="E44" s="98">
        <v>16</v>
      </c>
      <c r="F44" s="98">
        <f t="shared" si="0"/>
        <v>270204000</v>
      </c>
      <c r="G44" s="98">
        <f t="shared" si="1"/>
        <v>124956000</v>
      </c>
      <c r="H44" s="98">
        <f t="shared" si="2"/>
        <v>145248000</v>
      </c>
      <c r="XDO44" s="104"/>
    </row>
    <row r="45" spans="1:8 16343:16343" s="101" customFormat="1" ht="18.95" customHeight="1">
      <c r="A45" s="94">
        <v>38</v>
      </c>
      <c r="B45" s="95" t="s">
        <v>48</v>
      </c>
      <c r="C45" s="98">
        <v>17</v>
      </c>
      <c r="D45" s="99">
        <v>8</v>
      </c>
      <c r="E45" s="98">
        <v>9</v>
      </c>
      <c r="F45" s="98">
        <f t="shared" si="0"/>
        <v>230736000</v>
      </c>
      <c r="G45" s="98">
        <f t="shared" si="1"/>
        <v>106704000</v>
      </c>
      <c r="H45" s="98">
        <f t="shared" si="2"/>
        <v>124032000</v>
      </c>
      <c r="XDO45" s="104"/>
    </row>
    <row r="46" spans="1:8 16343:16343" s="101" customFormat="1" ht="18.95" customHeight="1">
      <c r="A46" s="94">
        <v>39</v>
      </c>
      <c r="B46" s="95" t="s">
        <v>49</v>
      </c>
      <c r="C46" s="98">
        <v>13</v>
      </c>
      <c r="D46" s="99">
        <v>13</v>
      </c>
      <c r="E46" s="98"/>
      <c r="F46" s="98">
        <f t="shared" si="0"/>
        <v>197340000</v>
      </c>
      <c r="G46" s="98">
        <f t="shared" si="1"/>
        <v>91260000</v>
      </c>
      <c r="H46" s="98">
        <f t="shared" si="2"/>
        <v>106080000</v>
      </c>
      <c r="XDO46" s="104"/>
    </row>
    <row r="47" spans="1:8 16343:16343" s="101" customFormat="1" ht="18.95" customHeight="1">
      <c r="A47" s="94">
        <v>40</v>
      </c>
      <c r="B47" s="95" t="s">
        <v>50</v>
      </c>
      <c r="C47" s="98">
        <v>237</v>
      </c>
      <c r="D47" s="99"/>
      <c r="E47" s="98">
        <v>237</v>
      </c>
      <c r="F47" s="98">
        <f t="shared" si="0"/>
        <v>2878128000</v>
      </c>
      <c r="G47" s="98">
        <f t="shared" si="1"/>
        <v>1330992000</v>
      </c>
      <c r="H47" s="98">
        <f t="shared" si="2"/>
        <v>1547136000</v>
      </c>
      <c r="XDO47" s="104"/>
    </row>
    <row r="48" spans="1:8 16343:16343" s="101" customFormat="1" ht="18.95" customHeight="1">
      <c r="A48" s="94">
        <v>41</v>
      </c>
      <c r="B48" s="95" t="s">
        <v>51</v>
      </c>
      <c r="C48" s="98">
        <v>31</v>
      </c>
      <c r="D48" s="99">
        <v>8</v>
      </c>
      <c r="E48" s="98">
        <v>23</v>
      </c>
      <c r="F48" s="98">
        <f t="shared" si="0"/>
        <v>400752000</v>
      </c>
      <c r="G48" s="98">
        <f t="shared" si="1"/>
        <v>185328000</v>
      </c>
      <c r="H48" s="98">
        <f t="shared" si="2"/>
        <v>215424000</v>
      </c>
      <c r="XDO48" s="104"/>
    </row>
    <row r="49" spans="1:8 16343:16343" s="101" customFormat="1" ht="18.95" customHeight="1">
      <c r="A49" s="94">
        <v>42</v>
      </c>
      <c r="B49" s="95" t="s">
        <v>52</v>
      </c>
      <c r="C49" s="98">
        <v>102</v>
      </c>
      <c r="D49" s="99"/>
      <c r="E49" s="98">
        <v>102</v>
      </c>
      <c r="F49" s="98">
        <f t="shared" si="0"/>
        <v>1238688000</v>
      </c>
      <c r="G49" s="98">
        <f t="shared" si="1"/>
        <v>572832000</v>
      </c>
      <c r="H49" s="98">
        <f t="shared" si="2"/>
        <v>665856000</v>
      </c>
      <c r="XDO49" s="104"/>
    </row>
    <row r="50" spans="1:8 16343:16343" s="101" customFormat="1" ht="18.95" customHeight="1">
      <c r="A50" s="94">
        <v>43</v>
      </c>
      <c r="B50" s="95" t="s">
        <v>53</v>
      </c>
      <c r="C50" s="98">
        <v>92</v>
      </c>
      <c r="D50" s="99">
        <v>25</v>
      </c>
      <c r="E50" s="98">
        <v>67</v>
      </c>
      <c r="F50" s="98">
        <f t="shared" si="0"/>
        <v>1193148000</v>
      </c>
      <c r="G50" s="98">
        <f t="shared" si="1"/>
        <v>551772000</v>
      </c>
      <c r="H50" s="98">
        <f t="shared" si="2"/>
        <v>641376000</v>
      </c>
      <c r="XDO50" s="104"/>
    </row>
    <row r="51" spans="1:8 16343:16343" s="101" customFormat="1" ht="18.95" customHeight="1">
      <c r="A51" s="94">
        <v>44</v>
      </c>
      <c r="B51" s="95" t="s">
        <v>54</v>
      </c>
      <c r="C51" s="98">
        <v>42</v>
      </c>
      <c r="D51" s="99"/>
      <c r="E51" s="98">
        <v>42</v>
      </c>
      <c r="F51" s="98">
        <f t="shared" si="0"/>
        <v>510048000</v>
      </c>
      <c r="G51" s="98">
        <f t="shared" si="1"/>
        <v>235872000</v>
      </c>
      <c r="H51" s="98">
        <f t="shared" si="2"/>
        <v>274176000</v>
      </c>
      <c r="XDO51" s="104"/>
    </row>
    <row r="52" spans="1:8 16343:16343" s="101" customFormat="1" ht="18.95" customHeight="1">
      <c r="A52" s="96">
        <v>45</v>
      </c>
      <c r="B52" s="97" t="s">
        <v>55</v>
      </c>
      <c r="C52" s="99">
        <v>89</v>
      </c>
      <c r="D52" s="99">
        <v>2</v>
      </c>
      <c r="E52" s="99">
        <v>87</v>
      </c>
      <c r="F52" s="98">
        <f t="shared" si="0"/>
        <v>1086888000</v>
      </c>
      <c r="G52" s="98">
        <f t="shared" si="1"/>
        <v>502632000</v>
      </c>
      <c r="H52" s="98">
        <f t="shared" si="2"/>
        <v>584256000</v>
      </c>
      <c r="XDO52" s="104"/>
    </row>
    <row r="53" spans="1:8 16343:16343" s="101" customFormat="1" ht="18.95" customHeight="1">
      <c r="A53" s="94">
        <v>46</v>
      </c>
      <c r="B53" s="95" t="s">
        <v>56</v>
      </c>
      <c r="C53" s="98">
        <v>21</v>
      </c>
      <c r="D53" s="99">
        <v>11</v>
      </c>
      <c r="E53" s="98">
        <v>10</v>
      </c>
      <c r="F53" s="98">
        <f t="shared" si="0"/>
        <v>288420000</v>
      </c>
      <c r="G53" s="98">
        <f t="shared" si="1"/>
        <v>133380000</v>
      </c>
      <c r="H53" s="98">
        <f t="shared" si="2"/>
        <v>155040000</v>
      </c>
      <c r="XDO53" s="104"/>
    </row>
    <row r="54" spans="1:8 16343:16343" s="101" customFormat="1" ht="18.95" customHeight="1">
      <c r="A54" s="94">
        <v>47</v>
      </c>
      <c r="B54" s="95" t="s">
        <v>57</v>
      </c>
      <c r="C54" s="98">
        <v>40</v>
      </c>
      <c r="D54" s="99"/>
      <c r="E54" s="98">
        <v>40</v>
      </c>
      <c r="F54" s="98">
        <f t="shared" si="0"/>
        <v>485760000</v>
      </c>
      <c r="G54" s="98">
        <f t="shared" si="1"/>
        <v>224640000</v>
      </c>
      <c r="H54" s="98">
        <f t="shared" si="2"/>
        <v>261120000</v>
      </c>
      <c r="XDO54" s="104"/>
    </row>
    <row r="55" spans="1:8 16343:16343" s="101" customFormat="1" ht="18.95" customHeight="1">
      <c r="A55" s="94">
        <v>48</v>
      </c>
      <c r="B55" s="95" t="s">
        <v>58</v>
      </c>
      <c r="C55" s="98">
        <v>13</v>
      </c>
      <c r="D55" s="99">
        <v>1</v>
      </c>
      <c r="E55" s="98">
        <v>12</v>
      </c>
      <c r="F55" s="98">
        <f t="shared" si="0"/>
        <v>160908000</v>
      </c>
      <c r="G55" s="98">
        <f t="shared" si="1"/>
        <v>74412000</v>
      </c>
      <c r="H55" s="98">
        <f t="shared" si="2"/>
        <v>86496000</v>
      </c>
      <c r="XDO55" s="104"/>
    </row>
    <row r="56" spans="1:8 16343:16343" s="101" customFormat="1" ht="18.95" customHeight="1">
      <c r="A56" s="94">
        <v>49</v>
      </c>
      <c r="B56" s="95" t="s">
        <v>59</v>
      </c>
      <c r="C56" s="98">
        <v>36</v>
      </c>
      <c r="D56" s="99">
        <v>36</v>
      </c>
      <c r="E56" s="98"/>
      <c r="F56" s="98">
        <f t="shared" si="0"/>
        <v>546480000</v>
      </c>
      <c r="G56" s="98">
        <f t="shared" si="1"/>
        <v>252720000</v>
      </c>
      <c r="H56" s="98">
        <f t="shared" si="2"/>
        <v>293760000</v>
      </c>
      <c r="XDO56" s="104"/>
    </row>
    <row r="57" spans="1:8 16343:16343" s="101" customFormat="1" ht="18.95" customHeight="1">
      <c r="A57" s="94">
        <v>50</v>
      </c>
      <c r="B57" s="95" t="s">
        <v>60</v>
      </c>
      <c r="C57" s="98">
        <v>26</v>
      </c>
      <c r="D57" s="99">
        <v>8</v>
      </c>
      <c r="E57" s="98">
        <v>18</v>
      </c>
      <c r="F57" s="98">
        <f t="shared" si="0"/>
        <v>340032000</v>
      </c>
      <c r="G57" s="98">
        <f t="shared" si="1"/>
        <v>157248000</v>
      </c>
      <c r="H57" s="98">
        <f t="shared" si="2"/>
        <v>182784000</v>
      </c>
      <c r="XDO57" s="104"/>
    </row>
    <row r="58" spans="1:8 16343:16343" s="101" customFormat="1" ht="18.95" customHeight="1">
      <c r="A58" s="94">
        <v>51</v>
      </c>
      <c r="B58" s="95" t="s">
        <v>61</v>
      </c>
      <c r="C58" s="98">
        <v>163</v>
      </c>
      <c r="D58" s="99"/>
      <c r="E58" s="98">
        <v>163</v>
      </c>
      <c r="F58" s="98">
        <f t="shared" si="0"/>
        <v>1979472000</v>
      </c>
      <c r="G58" s="98">
        <f t="shared" si="1"/>
        <v>915408000</v>
      </c>
      <c r="H58" s="98">
        <f t="shared" si="2"/>
        <v>1064064000</v>
      </c>
      <c r="XDO58" s="104"/>
    </row>
    <row r="59" spans="1:8 16343:16343" s="101" customFormat="1" ht="18.95" customHeight="1">
      <c r="A59" s="94">
        <v>52</v>
      </c>
      <c r="B59" s="95" t="s">
        <v>62</v>
      </c>
      <c r="C59" s="98">
        <v>29</v>
      </c>
      <c r="D59" s="99">
        <v>13</v>
      </c>
      <c r="E59" s="98">
        <v>16</v>
      </c>
      <c r="F59" s="98">
        <f t="shared" si="0"/>
        <v>391644000</v>
      </c>
      <c r="G59" s="98">
        <f t="shared" si="1"/>
        <v>181116000</v>
      </c>
      <c r="H59" s="98">
        <f t="shared" si="2"/>
        <v>210528000</v>
      </c>
      <c r="XDO59" s="104"/>
    </row>
    <row r="60" spans="1:8 16343:16343" s="101" customFormat="1" ht="18.95" customHeight="1">
      <c r="A60" s="94">
        <v>53</v>
      </c>
      <c r="B60" s="95" t="s">
        <v>63</v>
      </c>
      <c r="C60" s="98">
        <v>60</v>
      </c>
      <c r="D60" s="99">
        <v>31</v>
      </c>
      <c r="E60" s="98">
        <v>29</v>
      </c>
      <c r="F60" s="98">
        <f t="shared" si="0"/>
        <v>822756000</v>
      </c>
      <c r="G60" s="98">
        <f t="shared" si="1"/>
        <v>380484000</v>
      </c>
      <c r="H60" s="98">
        <f t="shared" si="2"/>
        <v>442272000</v>
      </c>
      <c r="XDO60" s="104"/>
    </row>
    <row r="61" spans="1:8 16343:16343" s="101" customFormat="1" ht="18.95" customHeight="1">
      <c r="A61" s="94">
        <v>54</v>
      </c>
      <c r="B61" s="95" t="s">
        <v>64</v>
      </c>
      <c r="C61" s="98">
        <v>13</v>
      </c>
      <c r="D61" s="99">
        <v>2</v>
      </c>
      <c r="E61" s="98">
        <v>11</v>
      </c>
      <c r="F61" s="98">
        <f t="shared" si="0"/>
        <v>163944000</v>
      </c>
      <c r="G61" s="98">
        <f t="shared" si="1"/>
        <v>75816000</v>
      </c>
      <c r="H61" s="98">
        <f t="shared" si="2"/>
        <v>88128000</v>
      </c>
      <c r="XDO61" s="104"/>
    </row>
    <row r="62" spans="1:8 16343:16343" s="101" customFormat="1" ht="18.95" customHeight="1">
      <c r="A62" s="94">
        <v>55</v>
      </c>
      <c r="B62" s="95" t="s">
        <v>65</v>
      </c>
      <c r="C62" s="98">
        <v>47</v>
      </c>
      <c r="D62" s="99">
        <v>23</v>
      </c>
      <c r="E62" s="98">
        <v>24</v>
      </c>
      <c r="F62" s="98">
        <f t="shared" si="0"/>
        <v>640596000</v>
      </c>
      <c r="G62" s="98">
        <f t="shared" si="1"/>
        <v>296244000</v>
      </c>
      <c r="H62" s="98">
        <f t="shared" si="2"/>
        <v>344352000</v>
      </c>
      <c r="XDO62" s="104"/>
    </row>
    <row r="63" spans="1:8 16343:16343" s="101" customFormat="1" ht="18.95" customHeight="1">
      <c r="A63" s="94">
        <v>56</v>
      </c>
      <c r="B63" s="95" t="s">
        <v>66</v>
      </c>
      <c r="C63" s="98">
        <v>30</v>
      </c>
      <c r="D63" s="99">
        <v>3</v>
      </c>
      <c r="E63" s="98">
        <v>27</v>
      </c>
      <c r="F63" s="98">
        <f t="shared" si="0"/>
        <v>373428000</v>
      </c>
      <c r="G63" s="98">
        <f t="shared" si="1"/>
        <v>172692000</v>
      </c>
      <c r="H63" s="98">
        <f t="shared" si="2"/>
        <v>200736000</v>
      </c>
      <c r="XDO63" s="104"/>
    </row>
    <row r="64" spans="1:8 16343:16343" s="101" customFormat="1" ht="18.95" customHeight="1">
      <c r="A64" s="94">
        <v>57</v>
      </c>
      <c r="B64" s="95" t="s">
        <v>67</v>
      </c>
      <c r="C64" s="98">
        <v>16</v>
      </c>
      <c r="D64" s="99">
        <v>6</v>
      </c>
      <c r="E64" s="98">
        <v>10</v>
      </c>
      <c r="F64" s="98">
        <f t="shared" si="0"/>
        <v>212520000</v>
      </c>
      <c r="G64" s="98">
        <f t="shared" si="1"/>
        <v>98280000</v>
      </c>
      <c r="H64" s="98">
        <f t="shared" si="2"/>
        <v>114240000</v>
      </c>
      <c r="XDO64" s="104"/>
    </row>
    <row r="65" spans="1:8 16343:16343" s="101" customFormat="1" ht="18.95" customHeight="1">
      <c r="A65" s="94">
        <v>58</v>
      </c>
      <c r="B65" s="95" t="s">
        <v>68</v>
      </c>
      <c r="C65" s="98">
        <v>27</v>
      </c>
      <c r="D65" s="99">
        <v>10</v>
      </c>
      <c r="E65" s="98">
        <v>17</v>
      </c>
      <c r="F65" s="98">
        <f t="shared" si="0"/>
        <v>358248000</v>
      </c>
      <c r="G65" s="98">
        <f t="shared" si="1"/>
        <v>165672000</v>
      </c>
      <c r="H65" s="98">
        <f t="shared" si="2"/>
        <v>192576000</v>
      </c>
      <c r="XDO65" s="104"/>
    </row>
    <row r="66" spans="1:8 16343:16343" s="101" customFormat="1" ht="18.95" customHeight="1">
      <c r="A66" s="94">
        <v>59</v>
      </c>
      <c r="B66" s="95" t="s">
        <v>69</v>
      </c>
      <c r="C66" s="98">
        <v>75</v>
      </c>
      <c r="D66" s="99"/>
      <c r="E66" s="98">
        <v>75</v>
      </c>
      <c r="F66" s="98">
        <f t="shared" si="0"/>
        <v>910800000</v>
      </c>
      <c r="G66" s="98">
        <f t="shared" si="1"/>
        <v>421200000</v>
      </c>
      <c r="H66" s="98">
        <f t="shared" si="2"/>
        <v>489600000</v>
      </c>
      <c r="XDO66" s="104"/>
    </row>
    <row r="67" spans="1:8 16343:16343" s="101" customFormat="1" ht="18.95" customHeight="1">
      <c r="A67" s="94">
        <v>60</v>
      </c>
      <c r="B67" s="95" t="s">
        <v>70</v>
      </c>
      <c r="C67" s="98">
        <v>35</v>
      </c>
      <c r="D67" s="99">
        <v>2</v>
      </c>
      <c r="E67" s="98">
        <v>33</v>
      </c>
      <c r="F67" s="98">
        <f t="shared" si="0"/>
        <v>431112000</v>
      </c>
      <c r="G67" s="98">
        <f t="shared" si="1"/>
        <v>199368000</v>
      </c>
      <c r="H67" s="98">
        <f t="shared" si="2"/>
        <v>231744000</v>
      </c>
      <c r="XDO67" s="104"/>
    </row>
    <row r="68" spans="1:8 16343:16343" s="101" customFormat="1" ht="18.95" customHeight="1">
      <c r="A68" s="94">
        <v>61</v>
      </c>
      <c r="B68" s="95" t="s">
        <v>71</v>
      </c>
      <c r="C68" s="98">
        <v>35</v>
      </c>
      <c r="D68" s="99">
        <v>23</v>
      </c>
      <c r="E68" s="98">
        <v>12</v>
      </c>
      <c r="F68" s="98">
        <f t="shared" si="0"/>
        <v>494868000</v>
      </c>
      <c r="G68" s="98">
        <f t="shared" si="1"/>
        <v>228852000</v>
      </c>
      <c r="H68" s="98">
        <f t="shared" si="2"/>
        <v>266016000</v>
      </c>
      <c r="XDO68" s="104"/>
    </row>
    <row r="69" spans="1:8 16343:16343" s="101" customFormat="1" ht="18.95" customHeight="1">
      <c r="A69" s="94">
        <v>62</v>
      </c>
      <c r="B69" s="95" t="s">
        <v>72</v>
      </c>
      <c r="C69" s="98">
        <v>34</v>
      </c>
      <c r="D69" s="99">
        <v>34</v>
      </c>
      <c r="E69" s="98"/>
      <c r="F69" s="98">
        <f t="shared" si="0"/>
        <v>516120000</v>
      </c>
      <c r="G69" s="98">
        <f t="shared" si="1"/>
        <v>238680000</v>
      </c>
      <c r="H69" s="98">
        <f t="shared" si="2"/>
        <v>277440000</v>
      </c>
      <c r="XDO69" s="104"/>
    </row>
    <row r="70" spans="1:8 16343:16343" s="101" customFormat="1" ht="18.95" customHeight="1">
      <c r="A70" s="94">
        <v>63</v>
      </c>
      <c r="B70" s="95" t="s">
        <v>73</v>
      </c>
      <c r="C70" s="98">
        <v>78</v>
      </c>
      <c r="D70" s="99"/>
      <c r="E70" s="98">
        <v>78</v>
      </c>
      <c r="F70" s="98">
        <f t="shared" si="0"/>
        <v>947232000</v>
      </c>
      <c r="G70" s="98">
        <f t="shared" si="1"/>
        <v>438048000</v>
      </c>
      <c r="H70" s="98">
        <f t="shared" si="2"/>
        <v>509184000</v>
      </c>
      <c r="XDO70" s="104"/>
    </row>
    <row r="71" spans="1:8 16343:16343" s="101" customFormat="1" ht="18.95" customHeight="1">
      <c r="A71" s="94">
        <v>64</v>
      </c>
      <c r="B71" s="95" t="s">
        <v>74</v>
      </c>
      <c r="C71" s="98">
        <v>59</v>
      </c>
      <c r="D71" s="99">
        <v>2</v>
      </c>
      <c r="E71" s="98">
        <v>57</v>
      </c>
      <c r="F71" s="98">
        <f t="shared" si="0"/>
        <v>722568000</v>
      </c>
      <c r="G71" s="98">
        <f t="shared" si="1"/>
        <v>334152000</v>
      </c>
      <c r="H71" s="98">
        <f t="shared" si="2"/>
        <v>388416000</v>
      </c>
      <c r="XDO71" s="104"/>
    </row>
    <row r="72" spans="1:8 16343:16343" s="101" customFormat="1" ht="18.95" customHeight="1">
      <c r="A72" s="94">
        <v>65</v>
      </c>
      <c r="B72" s="95" t="s">
        <v>75</v>
      </c>
      <c r="C72" s="98">
        <v>32</v>
      </c>
      <c r="D72" s="99">
        <v>17</v>
      </c>
      <c r="E72" s="98">
        <v>15</v>
      </c>
      <c r="F72" s="98">
        <f t="shared" si="0"/>
        <v>440220000</v>
      </c>
      <c r="G72" s="98">
        <f t="shared" si="1"/>
        <v>203580000</v>
      </c>
      <c r="H72" s="98">
        <f t="shared" si="2"/>
        <v>236640000</v>
      </c>
      <c r="XDO72" s="104"/>
    </row>
    <row r="73" spans="1:8 16343:16343" s="101" customFormat="1" ht="18.95" customHeight="1">
      <c r="A73" s="94">
        <v>66</v>
      </c>
      <c r="B73" s="95" t="s">
        <v>76</v>
      </c>
      <c r="C73" s="98">
        <v>26</v>
      </c>
      <c r="D73" s="99">
        <v>4</v>
      </c>
      <c r="E73" s="98">
        <v>22</v>
      </c>
      <c r="F73" s="98">
        <f t="shared" ref="F73:F102" si="3">(D73*1265000*12)+(E73*1012000*12)</f>
        <v>327888000</v>
      </c>
      <c r="G73" s="98">
        <f t="shared" ref="G73:G102" si="4">(D73*585000*12)+(E73*468000*12)</f>
        <v>151632000</v>
      </c>
      <c r="H73" s="98">
        <f t="shared" ref="H73:H103" si="5">F73-G73</f>
        <v>176256000</v>
      </c>
      <c r="XDO73" s="104"/>
    </row>
    <row r="74" spans="1:8 16343:16343" s="101" customFormat="1" ht="18.95" customHeight="1">
      <c r="A74" s="94">
        <v>67</v>
      </c>
      <c r="B74" s="95" t="s">
        <v>77</v>
      </c>
      <c r="C74" s="98">
        <v>157</v>
      </c>
      <c r="D74" s="99"/>
      <c r="E74" s="98">
        <v>157</v>
      </c>
      <c r="F74" s="98">
        <f t="shared" si="3"/>
        <v>1906608000</v>
      </c>
      <c r="G74" s="98">
        <f t="shared" si="4"/>
        <v>881712000</v>
      </c>
      <c r="H74" s="98">
        <f t="shared" si="5"/>
        <v>1024896000</v>
      </c>
      <c r="XDO74" s="104"/>
    </row>
    <row r="75" spans="1:8 16343:16343" s="101" customFormat="1" ht="18.95" customHeight="1">
      <c r="A75" s="94">
        <v>68</v>
      </c>
      <c r="B75" s="95" t="s">
        <v>78</v>
      </c>
      <c r="C75" s="98">
        <v>75</v>
      </c>
      <c r="D75" s="99"/>
      <c r="E75" s="98">
        <v>75</v>
      </c>
      <c r="F75" s="98">
        <f t="shared" si="3"/>
        <v>910800000</v>
      </c>
      <c r="G75" s="98">
        <f t="shared" si="4"/>
        <v>421200000</v>
      </c>
      <c r="H75" s="98">
        <f t="shared" si="5"/>
        <v>489600000</v>
      </c>
      <c r="XDO75" s="104"/>
    </row>
    <row r="76" spans="1:8 16343:16343" s="101" customFormat="1" ht="18.95" customHeight="1">
      <c r="A76" s="94">
        <v>69</v>
      </c>
      <c r="B76" s="95" t="s">
        <v>79</v>
      </c>
      <c r="C76" s="98">
        <v>37</v>
      </c>
      <c r="D76" s="99"/>
      <c r="E76" s="98">
        <v>37</v>
      </c>
      <c r="F76" s="98">
        <f t="shared" si="3"/>
        <v>449328000</v>
      </c>
      <c r="G76" s="98">
        <f t="shared" si="4"/>
        <v>207792000</v>
      </c>
      <c r="H76" s="98">
        <f t="shared" si="5"/>
        <v>241536000</v>
      </c>
      <c r="XDO76" s="104"/>
    </row>
    <row r="77" spans="1:8 16343:16343" s="101" customFormat="1" ht="18.95" customHeight="1">
      <c r="A77" s="94">
        <v>70</v>
      </c>
      <c r="B77" s="95" t="s">
        <v>80</v>
      </c>
      <c r="C77" s="98">
        <v>40</v>
      </c>
      <c r="D77" s="99">
        <v>24</v>
      </c>
      <c r="E77" s="98">
        <v>16</v>
      </c>
      <c r="F77" s="98">
        <f t="shared" si="3"/>
        <v>558624000</v>
      </c>
      <c r="G77" s="98">
        <f t="shared" si="4"/>
        <v>258336000</v>
      </c>
      <c r="H77" s="98">
        <f t="shared" si="5"/>
        <v>300288000</v>
      </c>
      <c r="XDO77" s="104"/>
    </row>
    <row r="78" spans="1:8 16343:16343" s="101" customFormat="1" ht="18.95" customHeight="1">
      <c r="A78" s="94">
        <v>71</v>
      </c>
      <c r="B78" s="95" t="s">
        <v>81</v>
      </c>
      <c r="C78" s="98">
        <v>32</v>
      </c>
      <c r="D78" s="99">
        <v>2</v>
      </c>
      <c r="E78" s="98">
        <v>30</v>
      </c>
      <c r="F78" s="98">
        <f t="shared" si="3"/>
        <v>394680000</v>
      </c>
      <c r="G78" s="98">
        <f t="shared" si="4"/>
        <v>182520000</v>
      </c>
      <c r="H78" s="98">
        <f t="shared" si="5"/>
        <v>212160000</v>
      </c>
      <c r="XDO78" s="104"/>
    </row>
    <row r="79" spans="1:8 16343:16343" s="101" customFormat="1" ht="18.95" customHeight="1">
      <c r="A79" s="94">
        <v>72</v>
      </c>
      <c r="B79" s="95" t="s">
        <v>82</v>
      </c>
      <c r="C79" s="98">
        <v>15</v>
      </c>
      <c r="D79" s="99">
        <v>15</v>
      </c>
      <c r="E79" s="98"/>
      <c r="F79" s="98">
        <f t="shared" si="3"/>
        <v>227700000</v>
      </c>
      <c r="G79" s="98">
        <f t="shared" si="4"/>
        <v>105300000</v>
      </c>
      <c r="H79" s="98">
        <f t="shared" si="5"/>
        <v>122400000</v>
      </c>
      <c r="XDO79" s="104"/>
    </row>
    <row r="80" spans="1:8 16343:16343" s="101" customFormat="1" ht="18.95" customHeight="1">
      <c r="A80" s="94">
        <v>73</v>
      </c>
      <c r="B80" s="95" t="s">
        <v>83</v>
      </c>
      <c r="C80" s="98">
        <v>77</v>
      </c>
      <c r="D80" s="99">
        <v>17</v>
      </c>
      <c r="E80" s="98">
        <v>60</v>
      </c>
      <c r="F80" s="98">
        <f t="shared" si="3"/>
        <v>986700000</v>
      </c>
      <c r="G80" s="98">
        <f t="shared" si="4"/>
        <v>456300000</v>
      </c>
      <c r="H80" s="98">
        <f t="shared" si="5"/>
        <v>530400000</v>
      </c>
      <c r="XDO80" s="104"/>
    </row>
    <row r="81" spans="1:8 16343:16343" s="101" customFormat="1" ht="18.95" customHeight="1">
      <c r="A81" s="94">
        <v>74</v>
      </c>
      <c r="B81" s="95" t="s">
        <v>84</v>
      </c>
      <c r="C81" s="98">
        <v>37</v>
      </c>
      <c r="D81" s="99">
        <v>17</v>
      </c>
      <c r="E81" s="98">
        <v>20</v>
      </c>
      <c r="F81" s="98">
        <f t="shared" si="3"/>
        <v>500940000</v>
      </c>
      <c r="G81" s="98">
        <f t="shared" si="4"/>
        <v>231660000</v>
      </c>
      <c r="H81" s="98">
        <f t="shared" si="5"/>
        <v>269280000</v>
      </c>
      <c r="XDO81" s="104"/>
    </row>
    <row r="82" spans="1:8 16343:16343" s="101" customFormat="1" ht="18.95" customHeight="1">
      <c r="A82" s="96">
        <v>75</v>
      </c>
      <c r="B82" s="97" t="s">
        <v>85</v>
      </c>
      <c r="C82" s="99">
        <v>34</v>
      </c>
      <c r="D82" s="99">
        <v>14</v>
      </c>
      <c r="E82" s="99">
        <v>20</v>
      </c>
      <c r="F82" s="98">
        <f t="shared" si="3"/>
        <v>455400000</v>
      </c>
      <c r="G82" s="98">
        <f t="shared" si="4"/>
        <v>210600000</v>
      </c>
      <c r="H82" s="98">
        <f t="shared" si="5"/>
        <v>244800000</v>
      </c>
      <c r="XDO82" s="104"/>
    </row>
    <row r="83" spans="1:8 16343:16343" s="101" customFormat="1" ht="18.95" customHeight="1">
      <c r="A83" s="94">
        <v>76</v>
      </c>
      <c r="B83" s="95" t="s">
        <v>86</v>
      </c>
      <c r="C83" s="98">
        <v>132</v>
      </c>
      <c r="D83" s="99"/>
      <c r="E83" s="98">
        <v>132</v>
      </c>
      <c r="F83" s="98">
        <f t="shared" si="3"/>
        <v>1603008000</v>
      </c>
      <c r="G83" s="98">
        <f t="shared" si="4"/>
        <v>741312000</v>
      </c>
      <c r="H83" s="98">
        <f t="shared" si="5"/>
        <v>861696000</v>
      </c>
      <c r="XDO83" s="104"/>
    </row>
    <row r="84" spans="1:8 16343:16343" s="101" customFormat="1" ht="18.95" customHeight="1">
      <c r="A84" s="94">
        <v>77</v>
      </c>
      <c r="B84" s="95" t="s">
        <v>87</v>
      </c>
      <c r="C84" s="98">
        <v>29</v>
      </c>
      <c r="D84" s="99">
        <v>21</v>
      </c>
      <c r="E84" s="98">
        <v>8</v>
      </c>
      <c r="F84" s="98">
        <f t="shared" si="3"/>
        <v>415932000</v>
      </c>
      <c r="G84" s="98">
        <f t="shared" si="4"/>
        <v>192348000</v>
      </c>
      <c r="H84" s="98">
        <f t="shared" si="5"/>
        <v>223584000</v>
      </c>
      <c r="XDO84" s="104"/>
    </row>
    <row r="85" spans="1:8 16343:16343" s="101" customFormat="1" ht="18.95" customHeight="1">
      <c r="A85" s="94">
        <v>78</v>
      </c>
      <c r="B85" s="95" t="s">
        <v>88</v>
      </c>
      <c r="C85" s="98">
        <v>32</v>
      </c>
      <c r="D85" s="99">
        <v>7</v>
      </c>
      <c r="E85" s="98">
        <v>25</v>
      </c>
      <c r="F85" s="98">
        <f t="shared" si="3"/>
        <v>409860000</v>
      </c>
      <c r="G85" s="98">
        <f t="shared" si="4"/>
        <v>189540000</v>
      </c>
      <c r="H85" s="98">
        <f t="shared" si="5"/>
        <v>220320000</v>
      </c>
      <c r="XDO85" s="104"/>
    </row>
    <row r="86" spans="1:8 16343:16343" s="101" customFormat="1" ht="18.95" customHeight="1">
      <c r="A86" s="94">
        <v>79</v>
      </c>
      <c r="B86" s="95" t="s">
        <v>89</v>
      </c>
      <c r="C86" s="98">
        <v>24</v>
      </c>
      <c r="D86" s="99">
        <v>24</v>
      </c>
      <c r="E86" s="98"/>
      <c r="F86" s="98">
        <f t="shared" si="3"/>
        <v>364320000</v>
      </c>
      <c r="G86" s="98">
        <f t="shared" si="4"/>
        <v>168480000</v>
      </c>
      <c r="H86" s="98">
        <f t="shared" si="5"/>
        <v>195840000</v>
      </c>
      <c r="XDO86" s="104"/>
    </row>
    <row r="87" spans="1:8 16343:16343" s="101" customFormat="1" ht="18.95" customHeight="1">
      <c r="A87" s="94">
        <v>80</v>
      </c>
      <c r="B87" s="95" t="s">
        <v>90</v>
      </c>
      <c r="C87" s="98">
        <v>62</v>
      </c>
      <c r="D87" s="99">
        <v>5</v>
      </c>
      <c r="E87" s="98">
        <v>57</v>
      </c>
      <c r="F87" s="98">
        <f t="shared" si="3"/>
        <v>768108000</v>
      </c>
      <c r="G87" s="98">
        <f t="shared" si="4"/>
        <v>355212000</v>
      </c>
      <c r="H87" s="98">
        <f t="shared" si="5"/>
        <v>412896000</v>
      </c>
      <c r="XDO87" s="104"/>
    </row>
    <row r="88" spans="1:8 16343:16343" s="101" customFormat="1" ht="18.95" customHeight="1">
      <c r="A88" s="94">
        <v>81</v>
      </c>
      <c r="B88" s="95" t="s">
        <v>91</v>
      </c>
      <c r="C88" s="98">
        <v>26</v>
      </c>
      <c r="D88" s="99">
        <v>11</v>
      </c>
      <c r="E88" s="98">
        <v>15</v>
      </c>
      <c r="F88" s="98">
        <f t="shared" si="3"/>
        <v>349140000</v>
      </c>
      <c r="G88" s="98">
        <f t="shared" si="4"/>
        <v>161460000</v>
      </c>
      <c r="H88" s="98">
        <f t="shared" si="5"/>
        <v>187680000</v>
      </c>
      <c r="XDO88" s="104"/>
    </row>
    <row r="89" spans="1:8 16343:16343" s="101" customFormat="1" ht="18.95" customHeight="1">
      <c r="A89" s="94">
        <v>82</v>
      </c>
      <c r="B89" s="95" t="s">
        <v>92</v>
      </c>
      <c r="C89" s="98">
        <v>202</v>
      </c>
      <c r="D89" s="99"/>
      <c r="E89" s="98">
        <v>202</v>
      </c>
      <c r="F89" s="98">
        <f t="shared" si="3"/>
        <v>2453088000</v>
      </c>
      <c r="G89" s="98">
        <f t="shared" si="4"/>
        <v>1134432000</v>
      </c>
      <c r="H89" s="98">
        <f t="shared" si="5"/>
        <v>1318656000</v>
      </c>
      <c r="XDO89" s="104"/>
    </row>
    <row r="90" spans="1:8 16343:16343" s="101" customFormat="1" ht="18.95" customHeight="1">
      <c r="A90" s="94">
        <v>83</v>
      </c>
      <c r="B90" s="95" t="s">
        <v>93</v>
      </c>
      <c r="C90" s="98">
        <v>120</v>
      </c>
      <c r="D90" s="99">
        <v>23</v>
      </c>
      <c r="E90" s="98">
        <v>97</v>
      </c>
      <c r="F90" s="98">
        <f t="shared" si="3"/>
        <v>1527108000</v>
      </c>
      <c r="G90" s="98">
        <f t="shared" si="4"/>
        <v>706212000</v>
      </c>
      <c r="H90" s="98">
        <f t="shared" si="5"/>
        <v>820896000</v>
      </c>
      <c r="XDO90" s="104"/>
    </row>
    <row r="91" spans="1:8 16343:16343" s="101" customFormat="1" ht="18.95" customHeight="1">
      <c r="A91" s="94">
        <v>84</v>
      </c>
      <c r="B91" s="95" t="s">
        <v>94</v>
      </c>
      <c r="C91" s="98">
        <v>140</v>
      </c>
      <c r="D91" s="99"/>
      <c r="E91" s="98">
        <v>140</v>
      </c>
      <c r="F91" s="98">
        <f t="shared" si="3"/>
        <v>1700160000</v>
      </c>
      <c r="G91" s="98">
        <f t="shared" si="4"/>
        <v>786240000</v>
      </c>
      <c r="H91" s="98">
        <f t="shared" si="5"/>
        <v>913920000</v>
      </c>
      <c r="XDO91" s="104"/>
    </row>
    <row r="92" spans="1:8 16343:16343" s="101" customFormat="1" ht="18.95" customHeight="1">
      <c r="A92" s="94">
        <v>85</v>
      </c>
      <c r="B92" s="95" t="s">
        <v>95</v>
      </c>
      <c r="C92" s="98">
        <v>45</v>
      </c>
      <c r="D92" s="99">
        <v>2</v>
      </c>
      <c r="E92" s="98">
        <v>43</v>
      </c>
      <c r="F92" s="98">
        <f t="shared" si="3"/>
        <v>552552000</v>
      </c>
      <c r="G92" s="98">
        <f t="shared" si="4"/>
        <v>255528000</v>
      </c>
      <c r="H92" s="98">
        <f t="shared" si="5"/>
        <v>297024000</v>
      </c>
      <c r="XDO92" s="104"/>
    </row>
    <row r="93" spans="1:8 16343:16343" s="101" customFormat="1" ht="18.95" customHeight="1">
      <c r="A93" s="94">
        <v>86</v>
      </c>
      <c r="B93" s="95" t="s">
        <v>96</v>
      </c>
      <c r="C93" s="98">
        <v>36</v>
      </c>
      <c r="D93" s="99">
        <v>1</v>
      </c>
      <c r="E93" s="98">
        <v>35</v>
      </c>
      <c r="F93" s="98">
        <f t="shared" si="3"/>
        <v>440220000</v>
      </c>
      <c r="G93" s="98">
        <f t="shared" si="4"/>
        <v>203580000</v>
      </c>
      <c r="H93" s="98">
        <f t="shared" si="5"/>
        <v>236640000</v>
      </c>
      <c r="XDO93" s="104"/>
    </row>
    <row r="94" spans="1:8 16343:16343" s="101" customFormat="1" ht="18.95" customHeight="1">
      <c r="A94" s="94">
        <v>87</v>
      </c>
      <c r="B94" s="95" t="s">
        <v>97</v>
      </c>
      <c r="C94" s="98">
        <v>31</v>
      </c>
      <c r="D94" s="99"/>
      <c r="E94" s="98">
        <v>31</v>
      </c>
      <c r="F94" s="98">
        <f t="shared" si="3"/>
        <v>376464000</v>
      </c>
      <c r="G94" s="98">
        <f t="shared" si="4"/>
        <v>174096000</v>
      </c>
      <c r="H94" s="98">
        <f t="shared" si="5"/>
        <v>202368000</v>
      </c>
      <c r="XDO94" s="104"/>
    </row>
    <row r="95" spans="1:8 16343:16343" s="101" customFormat="1" ht="18.95" customHeight="1">
      <c r="A95" s="94">
        <v>88</v>
      </c>
      <c r="B95" s="95" t="s">
        <v>98</v>
      </c>
      <c r="C95" s="98">
        <v>53</v>
      </c>
      <c r="D95" s="99">
        <v>20</v>
      </c>
      <c r="E95" s="98">
        <v>33</v>
      </c>
      <c r="F95" s="98">
        <f t="shared" si="3"/>
        <v>704352000</v>
      </c>
      <c r="G95" s="98">
        <f t="shared" si="4"/>
        <v>325728000</v>
      </c>
      <c r="H95" s="98">
        <f t="shared" si="5"/>
        <v>378624000</v>
      </c>
      <c r="XDO95" s="104"/>
    </row>
    <row r="96" spans="1:8 16343:16343" s="101" customFormat="1" ht="18.95" customHeight="1">
      <c r="A96" s="94">
        <v>89</v>
      </c>
      <c r="B96" s="95" t="s">
        <v>99</v>
      </c>
      <c r="C96" s="98">
        <v>21</v>
      </c>
      <c r="D96" s="99"/>
      <c r="E96" s="98">
        <v>21</v>
      </c>
      <c r="F96" s="98">
        <f t="shared" si="3"/>
        <v>255024000</v>
      </c>
      <c r="G96" s="98">
        <f t="shared" si="4"/>
        <v>117936000</v>
      </c>
      <c r="H96" s="98">
        <f t="shared" si="5"/>
        <v>137088000</v>
      </c>
      <c r="XDO96" s="104"/>
    </row>
    <row r="97" spans="1:8 16343:16343" s="101" customFormat="1" ht="18.95" customHeight="1">
      <c r="A97" s="94">
        <v>90</v>
      </c>
      <c r="B97" s="95" t="s">
        <v>100</v>
      </c>
      <c r="C97" s="98">
        <v>84</v>
      </c>
      <c r="D97" s="99">
        <v>7</v>
      </c>
      <c r="E97" s="98">
        <v>77</v>
      </c>
      <c r="F97" s="98">
        <f t="shared" si="3"/>
        <v>1041348000</v>
      </c>
      <c r="G97" s="98">
        <f t="shared" si="4"/>
        <v>481572000</v>
      </c>
      <c r="H97" s="98">
        <f t="shared" si="5"/>
        <v>559776000</v>
      </c>
      <c r="XDO97" s="104"/>
    </row>
    <row r="98" spans="1:8 16343:16343" s="101" customFormat="1" ht="18.95" customHeight="1">
      <c r="A98" s="94">
        <v>91</v>
      </c>
      <c r="B98" s="95" t="s">
        <v>101</v>
      </c>
      <c r="C98" s="98">
        <v>19</v>
      </c>
      <c r="D98" s="99">
        <v>1</v>
      </c>
      <c r="E98" s="98">
        <v>18</v>
      </c>
      <c r="F98" s="98">
        <f t="shared" si="3"/>
        <v>233772000</v>
      </c>
      <c r="G98" s="98">
        <f t="shared" si="4"/>
        <v>108108000</v>
      </c>
      <c r="H98" s="98">
        <f t="shared" si="5"/>
        <v>125664000</v>
      </c>
      <c r="XDO98" s="104"/>
    </row>
    <row r="99" spans="1:8 16343:16343" s="101" customFormat="1" ht="18.95" customHeight="1">
      <c r="A99" s="94">
        <v>92</v>
      </c>
      <c r="B99" s="95" t="s">
        <v>102</v>
      </c>
      <c r="C99" s="98">
        <v>112</v>
      </c>
      <c r="D99" s="99">
        <v>7</v>
      </c>
      <c r="E99" s="98">
        <v>105</v>
      </c>
      <c r="F99" s="98">
        <f t="shared" si="3"/>
        <v>1381380000</v>
      </c>
      <c r="G99" s="98">
        <f t="shared" si="4"/>
        <v>638820000</v>
      </c>
      <c r="H99" s="98">
        <f t="shared" si="5"/>
        <v>742560000</v>
      </c>
      <c r="XDO99" s="104"/>
    </row>
    <row r="100" spans="1:8 16343:16343" s="101" customFormat="1" ht="18.95" customHeight="1">
      <c r="A100" s="94">
        <v>93</v>
      </c>
      <c r="B100" s="95" t="s">
        <v>103</v>
      </c>
      <c r="C100" s="98">
        <v>32</v>
      </c>
      <c r="D100" s="99">
        <v>22</v>
      </c>
      <c r="E100" s="98">
        <v>10</v>
      </c>
      <c r="F100" s="98">
        <f t="shared" si="3"/>
        <v>455400000</v>
      </c>
      <c r="G100" s="98">
        <f t="shared" si="4"/>
        <v>210600000</v>
      </c>
      <c r="H100" s="98">
        <f t="shared" si="5"/>
        <v>244800000</v>
      </c>
      <c r="XDO100" s="104"/>
    </row>
    <row r="101" spans="1:8 16343:16343" s="101" customFormat="1" ht="18.95" customHeight="1">
      <c r="A101" s="94">
        <v>94</v>
      </c>
      <c r="B101" s="95" t="s">
        <v>104</v>
      </c>
      <c r="C101" s="98">
        <v>19</v>
      </c>
      <c r="D101" s="99">
        <v>1</v>
      </c>
      <c r="E101" s="98">
        <v>18</v>
      </c>
      <c r="F101" s="98">
        <f t="shared" si="3"/>
        <v>233772000</v>
      </c>
      <c r="G101" s="98">
        <f t="shared" si="4"/>
        <v>108108000</v>
      </c>
      <c r="H101" s="98">
        <f t="shared" si="5"/>
        <v>125664000</v>
      </c>
      <c r="XDO101" s="104"/>
    </row>
    <row r="102" spans="1:8 16343:16343" s="101" customFormat="1" ht="18.95" customHeight="1">
      <c r="A102" s="110">
        <v>95</v>
      </c>
      <c r="B102" s="111" t="s">
        <v>105</v>
      </c>
      <c r="C102" s="112">
        <v>22</v>
      </c>
      <c r="D102" s="113">
        <v>5</v>
      </c>
      <c r="E102" s="112">
        <v>17</v>
      </c>
      <c r="F102" s="112">
        <f t="shared" si="3"/>
        <v>282348000</v>
      </c>
      <c r="G102" s="112">
        <f t="shared" si="4"/>
        <v>130572000</v>
      </c>
      <c r="H102" s="112">
        <f t="shared" si="5"/>
        <v>151776000</v>
      </c>
      <c r="XDO102" s="104"/>
    </row>
    <row r="103" spans="1:8 16343:16343" s="101" customFormat="1" ht="18.95" customHeight="1">
      <c r="A103" s="147" t="s">
        <v>106</v>
      </c>
      <c r="B103" s="147"/>
      <c r="C103" s="114">
        <f>SUM(C8:C102)</f>
        <v>4909</v>
      </c>
      <c r="D103" s="114">
        <f t="shared" ref="D103:E103" si="6">SUM(D8:D102)</f>
        <v>922</v>
      </c>
      <c r="E103" s="114">
        <f t="shared" si="6"/>
        <v>3987</v>
      </c>
      <c r="F103" s="114">
        <f>SUM(F8:F102)</f>
        <v>62414088000</v>
      </c>
      <c r="G103" s="114">
        <f>SUM(G8:G102)</f>
        <v>28863432000</v>
      </c>
      <c r="H103" s="114">
        <f t="shared" si="5"/>
        <v>33550656000</v>
      </c>
      <c r="XDO103" s="104"/>
    </row>
  </sheetData>
  <mergeCells count="10">
    <mergeCell ref="A103:B103"/>
    <mergeCell ref="C6:E6"/>
    <mergeCell ref="F6:F7"/>
    <mergeCell ref="G6:G7"/>
    <mergeCell ref="A2:H2"/>
    <mergeCell ref="H6:H7"/>
    <mergeCell ref="A3:H3"/>
    <mergeCell ref="A4:H4"/>
    <mergeCell ref="A6:A7"/>
    <mergeCell ref="B6:B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3"/>
  <sheetViews>
    <sheetView workbookViewId="0">
      <selection activeCell="N7" sqref="N7"/>
    </sheetView>
  </sheetViews>
  <sheetFormatPr defaultColWidth="9.140625" defaultRowHeight="12.75"/>
  <cols>
    <col min="1" max="1" width="4.28515625" style="2" customWidth="1"/>
    <col min="2" max="2" width="9.5703125" style="2" customWidth="1"/>
    <col min="3" max="3" width="5.28515625" style="2" customWidth="1"/>
    <col min="4" max="4" width="6.7109375" style="4" customWidth="1"/>
    <col min="5" max="5" width="8.85546875" style="2" customWidth="1"/>
    <col min="6" max="6" width="11.42578125" style="2" customWidth="1"/>
    <col min="7" max="7" width="9" style="2" customWidth="1"/>
    <col min="8" max="8" width="10.85546875" style="2" customWidth="1"/>
    <col min="9" max="9" width="11.140625" style="2" customWidth="1"/>
    <col min="10" max="10" width="5.5703125" style="5" customWidth="1"/>
    <col min="11" max="11" width="9" style="2" customWidth="1"/>
    <col min="12" max="12" width="11.42578125" style="2" customWidth="1"/>
    <col min="13" max="13" width="7.42578125" style="2" customWidth="1"/>
    <col min="14" max="14" width="10.7109375" style="2" customWidth="1"/>
    <col min="15" max="15" width="10.28515625" style="2" customWidth="1"/>
    <col min="16" max="16" width="11.85546875" style="2" customWidth="1"/>
    <col min="17" max="16383" width="9.140625" style="2"/>
    <col min="16384" max="16384" width="9.140625" style="6"/>
  </cols>
  <sheetData>
    <row r="1" spans="1:21 16384:16384" s="1" customFormat="1">
      <c r="A1" s="7"/>
      <c r="B1" s="2"/>
      <c r="C1" s="2"/>
      <c r="D1" s="4"/>
      <c r="E1" s="2"/>
      <c r="F1" s="2"/>
      <c r="G1" s="2"/>
      <c r="H1" s="2"/>
      <c r="I1" s="2"/>
      <c r="J1" s="5"/>
      <c r="K1" s="2"/>
      <c r="L1" s="2"/>
      <c r="M1" s="2"/>
      <c r="N1" s="2"/>
      <c r="O1" s="2"/>
      <c r="P1" s="2"/>
      <c r="Q1" s="2"/>
    </row>
    <row r="2" spans="1:21 16384:16384" s="1" customFormat="1" ht="15.75">
      <c r="A2" s="154" t="s">
        <v>130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2"/>
    </row>
    <row r="3" spans="1:21 16384:16384" s="1" customFormat="1" ht="15.75">
      <c r="A3" s="154" t="s">
        <v>131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21 16384:16384" s="2" customFormat="1" ht="15.75">
      <c r="A4" s="154" t="s">
        <v>133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</row>
    <row r="5" spans="1:21 16384:16384" s="2" customFormat="1">
      <c r="D5" s="4"/>
      <c r="J5" s="5"/>
      <c r="N5" s="144" t="s">
        <v>1</v>
      </c>
      <c r="O5" s="144"/>
    </row>
    <row r="6" spans="1:21 16384:16384" s="3" customFormat="1" ht="27.95" customHeight="1">
      <c r="A6" s="157" t="s">
        <v>2</v>
      </c>
      <c r="B6" s="157" t="s">
        <v>3</v>
      </c>
      <c r="C6" s="158" t="s">
        <v>109</v>
      </c>
      <c r="D6" s="159" t="s">
        <v>5</v>
      </c>
      <c r="E6" s="160" t="s">
        <v>110</v>
      </c>
      <c r="F6" s="161"/>
      <c r="G6" s="160" t="s">
        <v>111</v>
      </c>
      <c r="H6" s="161"/>
      <c r="I6" s="158" t="s">
        <v>113</v>
      </c>
      <c r="J6" s="159" t="s">
        <v>8</v>
      </c>
      <c r="K6" s="160" t="s">
        <v>110</v>
      </c>
      <c r="L6" s="161"/>
      <c r="M6" s="160" t="s">
        <v>111</v>
      </c>
      <c r="N6" s="161"/>
      <c r="O6" s="158" t="s">
        <v>112</v>
      </c>
      <c r="P6" s="158" t="s">
        <v>106</v>
      </c>
      <c r="XFD6" s="8"/>
    </row>
    <row r="7" spans="1:21 16384:16384" s="3" customFormat="1" ht="126" customHeight="1">
      <c r="A7" s="157"/>
      <c r="B7" s="157"/>
      <c r="C7" s="158"/>
      <c r="D7" s="159"/>
      <c r="E7" s="9" t="s">
        <v>107</v>
      </c>
      <c r="F7" s="9" t="s">
        <v>7</v>
      </c>
      <c r="G7" s="9" t="s">
        <v>6</v>
      </c>
      <c r="H7" s="9" t="s">
        <v>7</v>
      </c>
      <c r="I7" s="158"/>
      <c r="J7" s="159"/>
      <c r="K7" s="9" t="s">
        <v>108</v>
      </c>
      <c r="L7" s="9" t="s">
        <v>7</v>
      </c>
      <c r="M7" s="9" t="s">
        <v>9</v>
      </c>
      <c r="N7" s="9" t="s">
        <v>7</v>
      </c>
      <c r="O7" s="158"/>
      <c r="P7" s="158"/>
      <c r="XFD7" s="8"/>
    </row>
    <row r="8" spans="1:21 16384:16384" s="3" customFormat="1" ht="18.95" customHeight="1">
      <c r="A8" s="10">
        <v>1</v>
      </c>
      <c r="B8" s="11" t="s">
        <v>11</v>
      </c>
      <c r="C8" s="10">
        <v>61</v>
      </c>
      <c r="D8" s="12"/>
      <c r="E8" s="13"/>
      <c r="F8" s="14"/>
      <c r="G8" s="13"/>
      <c r="H8" s="13"/>
      <c r="I8" s="14"/>
      <c r="J8" s="15">
        <v>61</v>
      </c>
      <c r="K8" s="14">
        <f t="shared" ref="K8:K71" si="0">2530000*0.4</f>
        <v>1012000</v>
      </c>
      <c r="L8" s="14">
        <f t="shared" ref="L8:L71" si="1">J8*K8*12</f>
        <v>740784000</v>
      </c>
      <c r="M8" s="14">
        <v>468000</v>
      </c>
      <c r="N8" s="14">
        <f t="shared" ref="N8:N71" si="2">J8*M8*12</f>
        <v>342576000</v>
      </c>
      <c r="O8" s="14">
        <f>L8-N8</f>
        <v>398208000</v>
      </c>
      <c r="P8" s="14">
        <f>I8+O8</f>
        <v>398208000</v>
      </c>
      <c r="R8" s="3">
        <v>680000</v>
      </c>
      <c r="U8" s="3">
        <v>544</v>
      </c>
      <c r="XFD8" s="8"/>
    </row>
    <row r="9" spans="1:21 16384:16384" s="3" customFormat="1" ht="18.95" customHeight="1">
      <c r="A9" s="16">
        <v>2</v>
      </c>
      <c r="B9" s="17" t="s">
        <v>12</v>
      </c>
      <c r="C9" s="16">
        <v>28</v>
      </c>
      <c r="D9" s="18"/>
      <c r="E9" s="19"/>
      <c r="F9" s="20"/>
      <c r="G9" s="19"/>
      <c r="H9" s="19"/>
      <c r="I9" s="20"/>
      <c r="J9" s="21">
        <v>28</v>
      </c>
      <c r="K9" s="20">
        <f t="shared" si="0"/>
        <v>1012000</v>
      </c>
      <c r="L9" s="20">
        <f t="shared" si="1"/>
        <v>340032000</v>
      </c>
      <c r="M9" s="20">
        <v>468000</v>
      </c>
      <c r="N9" s="20">
        <f t="shared" si="2"/>
        <v>157248000</v>
      </c>
      <c r="O9" s="20">
        <f t="shared" ref="O9:O40" si="3">L9-N9</f>
        <v>182784000</v>
      </c>
      <c r="P9" s="20">
        <f t="shared" ref="P9:P40" si="4">I9+O9</f>
        <v>182784000</v>
      </c>
      <c r="XFD9" s="8"/>
    </row>
    <row r="10" spans="1:21 16384:16384" s="3" customFormat="1" ht="18.95" customHeight="1">
      <c r="A10" s="16">
        <v>3</v>
      </c>
      <c r="B10" s="17" t="s">
        <v>13</v>
      </c>
      <c r="C10" s="16">
        <v>33</v>
      </c>
      <c r="D10" s="18">
        <v>7</v>
      </c>
      <c r="E10" s="19">
        <f t="shared" ref="E10:E71" si="5">2530000*0.5</f>
        <v>1265000</v>
      </c>
      <c r="F10" s="20">
        <f t="shared" ref="F10:F40" si="6">E10*D10*12</f>
        <v>106260000</v>
      </c>
      <c r="G10" s="19">
        <v>585000</v>
      </c>
      <c r="H10" s="19">
        <f t="shared" ref="H10:H40" si="7">D10*G10*12</f>
        <v>49140000</v>
      </c>
      <c r="I10" s="20">
        <f t="shared" ref="I10:I40" si="8">F10-H10</f>
        <v>57120000</v>
      </c>
      <c r="J10" s="21">
        <v>26</v>
      </c>
      <c r="K10" s="20">
        <f t="shared" si="0"/>
        <v>1012000</v>
      </c>
      <c r="L10" s="20">
        <f t="shared" si="1"/>
        <v>315744000</v>
      </c>
      <c r="M10" s="20">
        <v>468000</v>
      </c>
      <c r="N10" s="20">
        <f t="shared" si="2"/>
        <v>146016000</v>
      </c>
      <c r="O10" s="20">
        <f t="shared" si="3"/>
        <v>169728000</v>
      </c>
      <c r="P10" s="20">
        <f t="shared" si="4"/>
        <v>226848000</v>
      </c>
      <c r="XFD10" s="8"/>
    </row>
    <row r="11" spans="1:21 16384:16384" s="3" customFormat="1" ht="18.95" customHeight="1">
      <c r="A11" s="16">
        <v>4</v>
      </c>
      <c r="B11" s="17" t="s">
        <v>14</v>
      </c>
      <c r="C11" s="16">
        <v>34</v>
      </c>
      <c r="D11" s="18">
        <v>7</v>
      </c>
      <c r="E11" s="19">
        <f t="shared" si="5"/>
        <v>1265000</v>
      </c>
      <c r="F11" s="20">
        <f t="shared" si="6"/>
        <v>106260000</v>
      </c>
      <c r="G11" s="19">
        <v>585000</v>
      </c>
      <c r="H11" s="19">
        <f t="shared" si="7"/>
        <v>49140000</v>
      </c>
      <c r="I11" s="20">
        <f t="shared" si="8"/>
        <v>57120000</v>
      </c>
      <c r="J11" s="21">
        <v>27</v>
      </c>
      <c r="K11" s="20">
        <f t="shared" si="0"/>
        <v>1012000</v>
      </c>
      <c r="L11" s="20">
        <f t="shared" si="1"/>
        <v>327888000</v>
      </c>
      <c r="M11" s="20">
        <v>468000</v>
      </c>
      <c r="N11" s="20">
        <f t="shared" si="2"/>
        <v>151632000</v>
      </c>
      <c r="O11" s="20">
        <f t="shared" si="3"/>
        <v>176256000</v>
      </c>
      <c r="P11" s="20">
        <f t="shared" si="4"/>
        <v>233376000</v>
      </c>
      <c r="XFD11" s="8"/>
    </row>
    <row r="12" spans="1:21 16384:16384" s="3" customFormat="1" ht="18.95" customHeight="1">
      <c r="A12" s="16">
        <v>5</v>
      </c>
      <c r="B12" s="17" t="s">
        <v>15</v>
      </c>
      <c r="C12" s="16">
        <v>60</v>
      </c>
      <c r="D12" s="18">
        <v>52</v>
      </c>
      <c r="E12" s="19">
        <f t="shared" si="5"/>
        <v>1265000</v>
      </c>
      <c r="F12" s="20">
        <f t="shared" si="6"/>
        <v>789360000</v>
      </c>
      <c r="G12" s="19">
        <v>585000</v>
      </c>
      <c r="H12" s="19">
        <f t="shared" si="7"/>
        <v>365040000</v>
      </c>
      <c r="I12" s="20">
        <f t="shared" si="8"/>
        <v>424320000</v>
      </c>
      <c r="J12" s="21">
        <v>8</v>
      </c>
      <c r="K12" s="20">
        <f t="shared" si="0"/>
        <v>1012000</v>
      </c>
      <c r="L12" s="20">
        <f t="shared" si="1"/>
        <v>97152000</v>
      </c>
      <c r="M12" s="20">
        <v>468000</v>
      </c>
      <c r="N12" s="20">
        <f t="shared" si="2"/>
        <v>44928000</v>
      </c>
      <c r="O12" s="20">
        <f t="shared" si="3"/>
        <v>52224000</v>
      </c>
      <c r="P12" s="20">
        <f t="shared" si="4"/>
        <v>476544000</v>
      </c>
      <c r="XFD12" s="8"/>
    </row>
    <row r="13" spans="1:21 16384:16384" s="3" customFormat="1" ht="18.95" customHeight="1">
      <c r="A13" s="16">
        <v>6</v>
      </c>
      <c r="B13" s="17" t="s">
        <v>16</v>
      </c>
      <c r="C13" s="16">
        <v>97</v>
      </c>
      <c r="D13" s="18"/>
      <c r="E13" s="19"/>
      <c r="F13" s="20"/>
      <c r="G13" s="19"/>
      <c r="H13" s="19"/>
      <c r="I13" s="20"/>
      <c r="J13" s="21">
        <v>97</v>
      </c>
      <c r="K13" s="20">
        <f t="shared" si="0"/>
        <v>1012000</v>
      </c>
      <c r="L13" s="20">
        <f t="shared" si="1"/>
        <v>1177968000</v>
      </c>
      <c r="M13" s="20">
        <v>468000</v>
      </c>
      <c r="N13" s="20">
        <f t="shared" si="2"/>
        <v>544752000</v>
      </c>
      <c r="O13" s="20">
        <f t="shared" si="3"/>
        <v>633216000</v>
      </c>
      <c r="P13" s="20">
        <f t="shared" si="4"/>
        <v>633216000</v>
      </c>
      <c r="XFD13" s="8"/>
    </row>
    <row r="14" spans="1:21 16384:16384" s="3" customFormat="1" ht="18.95" customHeight="1">
      <c r="A14" s="16">
        <v>7</v>
      </c>
      <c r="B14" s="17" t="s">
        <v>17</v>
      </c>
      <c r="C14" s="16">
        <v>22</v>
      </c>
      <c r="D14" s="18"/>
      <c r="E14" s="19"/>
      <c r="F14" s="20"/>
      <c r="G14" s="19"/>
      <c r="H14" s="19"/>
      <c r="I14" s="20"/>
      <c r="J14" s="21">
        <v>22</v>
      </c>
      <c r="K14" s="20">
        <f t="shared" si="0"/>
        <v>1012000</v>
      </c>
      <c r="L14" s="20">
        <f t="shared" si="1"/>
        <v>267168000</v>
      </c>
      <c r="M14" s="20">
        <v>468000</v>
      </c>
      <c r="N14" s="20">
        <f t="shared" si="2"/>
        <v>123552000</v>
      </c>
      <c r="O14" s="20">
        <f t="shared" si="3"/>
        <v>143616000</v>
      </c>
      <c r="P14" s="20">
        <f t="shared" si="4"/>
        <v>143616000</v>
      </c>
      <c r="XFD14" s="8"/>
    </row>
    <row r="15" spans="1:21 16384:16384" s="3" customFormat="1" ht="18.95" customHeight="1">
      <c r="A15" s="16">
        <v>8</v>
      </c>
      <c r="B15" s="17" t="s">
        <v>18</v>
      </c>
      <c r="C15" s="16">
        <v>37</v>
      </c>
      <c r="D15" s="18">
        <v>14</v>
      </c>
      <c r="E15" s="19">
        <f t="shared" si="5"/>
        <v>1265000</v>
      </c>
      <c r="F15" s="20">
        <f t="shared" si="6"/>
        <v>212520000</v>
      </c>
      <c r="G15" s="19">
        <v>585000</v>
      </c>
      <c r="H15" s="19">
        <f t="shared" si="7"/>
        <v>98280000</v>
      </c>
      <c r="I15" s="20">
        <f t="shared" si="8"/>
        <v>114240000</v>
      </c>
      <c r="J15" s="21">
        <v>23</v>
      </c>
      <c r="K15" s="20">
        <f t="shared" si="0"/>
        <v>1012000</v>
      </c>
      <c r="L15" s="20">
        <f t="shared" si="1"/>
        <v>279312000</v>
      </c>
      <c r="M15" s="20">
        <v>468000</v>
      </c>
      <c r="N15" s="20">
        <f t="shared" si="2"/>
        <v>129168000</v>
      </c>
      <c r="O15" s="20">
        <f t="shared" si="3"/>
        <v>150144000</v>
      </c>
      <c r="P15" s="20">
        <f t="shared" si="4"/>
        <v>264384000</v>
      </c>
      <c r="XFD15" s="8"/>
    </row>
    <row r="16" spans="1:21 16384:16384" s="3" customFormat="1" ht="18.95" customHeight="1">
      <c r="A16" s="16">
        <v>9</v>
      </c>
      <c r="B16" s="17" t="s">
        <v>19</v>
      </c>
      <c r="C16" s="16">
        <v>44</v>
      </c>
      <c r="D16" s="18">
        <v>8</v>
      </c>
      <c r="E16" s="19">
        <f t="shared" si="5"/>
        <v>1265000</v>
      </c>
      <c r="F16" s="20">
        <f t="shared" si="6"/>
        <v>121440000</v>
      </c>
      <c r="G16" s="19">
        <v>585000</v>
      </c>
      <c r="H16" s="19">
        <f t="shared" si="7"/>
        <v>56160000</v>
      </c>
      <c r="I16" s="20">
        <f t="shared" si="8"/>
        <v>65280000</v>
      </c>
      <c r="J16" s="21">
        <v>36</v>
      </c>
      <c r="K16" s="20">
        <f t="shared" si="0"/>
        <v>1012000</v>
      </c>
      <c r="L16" s="20">
        <f t="shared" si="1"/>
        <v>437184000</v>
      </c>
      <c r="M16" s="20">
        <v>468000</v>
      </c>
      <c r="N16" s="20">
        <f t="shared" si="2"/>
        <v>202176000</v>
      </c>
      <c r="O16" s="20">
        <f t="shared" si="3"/>
        <v>235008000</v>
      </c>
      <c r="P16" s="20">
        <f t="shared" si="4"/>
        <v>300288000</v>
      </c>
      <c r="XFD16" s="8"/>
    </row>
    <row r="17" spans="1:16 16384:16384" s="3" customFormat="1" ht="18.95" customHeight="1">
      <c r="A17" s="16">
        <v>10</v>
      </c>
      <c r="B17" s="17" t="s">
        <v>20</v>
      </c>
      <c r="C17" s="16">
        <v>108</v>
      </c>
      <c r="D17" s="18"/>
      <c r="E17" s="19"/>
      <c r="F17" s="20"/>
      <c r="G17" s="19"/>
      <c r="H17" s="19"/>
      <c r="I17" s="20"/>
      <c r="J17" s="21">
        <v>108</v>
      </c>
      <c r="K17" s="20">
        <f t="shared" si="0"/>
        <v>1012000</v>
      </c>
      <c r="L17" s="20">
        <f t="shared" si="1"/>
        <v>1311552000</v>
      </c>
      <c r="M17" s="20">
        <v>468000</v>
      </c>
      <c r="N17" s="20">
        <f t="shared" si="2"/>
        <v>606528000</v>
      </c>
      <c r="O17" s="20">
        <f t="shared" si="3"/>
        <v>705024000</v>
      </c>
      <c r="P17" s="20">
        <f t="shared" si="4"/>
        <v>705024000</v>
      </c>
      <c r="XFD17" s="8"/>
    </row>
    <row r="18" spans="1:16 16384:16384" s="3" customFormat="1" ht="18.95" customHeight="1">
      <c r="A18" s="16">
        <v>11</v>
      </c>
      <c r="B18" s="17" t="s">
        <v>21</v>
      </c>
      <c r="C18" s="16">
        <v>92</v>
      </c>
      <c r="D18" s="18">
        <v>6</v>
      </c>
      <c r="E18" s="19">
        <f t="shared" si="5"/>
        <v>1265000</v>
      </c>
      <c r="F18" s="20">
        <f t="shared" si="6"/>
        <v>91080000</v>
      </c>
      <c r="G18" s="19">
        <v>585000</v>
      </c>
      <c r="H18" s="19">
        <f t="shared" si="7"/>
        <v>42120000</v>
      </c>
      <c r="I18" s="20">
        <f t="shared" si="8"/>
        <v>48960000</v>
      </c>
      <c r="J18" s="21">
        <v>86</v>
      </c>
      <c r="K18" s="20">
        <f t="shared" si="0"/>
        <v>1012000</v>
      </c>
      <c r="L18" s="20">
        <f t="shared" si="1"/>
        <v>1044384000</v>
      </c>
      <c r="M18" s="20">
        <v>468000</v>
      </c>
      <c r="N18" s="20">
        <f t="shared" si="2"/>
        <v>482976000</v>
      </c>
      <c r="O18" s="20">
        <f t="shared" si="3"/>
        <v>561408000</v>
      </c>
      <c r="P18" s="20">
        <f t="shared" si="4"/>
        <v>610368000</v>
      </c>
      <c r="XFD18" s="8"/>
    </row>
    <row r="19" spans="1:16 16384:16384" s="3" customFormat="1" ht="18.95" customHeight="1">
      <c r="A19" s="16">
        <v>12</v>
      </c>
      <c r="B19" s="17" t="s">
        <v>22</v>
      </c>
      <c r="C19" s="16">
        <v>27</v>
      </c>
      <c r="D19" s="18">
        <v>5</v>
      </c>
      <c r="E19" s="19">
        <f t="shared" si="5"/>
        <v>1265000</v>
      </c>
      <c r="F19" s="20">
        <f t="shared" si="6"/>
        <v>75900000</v>
      </c>
      <c r="G19" s="19">
        <v>585000</v>
      </c>
      <c r="H19" s="19">
        <f t="shared" si="7"/>
        <v>35100000</v>
      </c>
      <c r="I19" s="20">
        <f t="shared" si="8"/>
        <v>40800000</v>
      </c>
      <c r="J19" s="21">
        <v>22</v>
      </c>
      <c r="K19" s="20">
        <f t="shared" si="0"/>
        <v>1012000</v>
      </c>
      <c r="L19" s="20">
        <f t="shared" si="1"/>
        <v>267168000</v>
      </c>
      <c r="M19" s="20">
        <v>468000</v>
      </c>
      <c r="N19" s="20">
        <f t="shared" si="2"/>
        <v>123552000</v>
      </c>
      <c r="O19" s="20">
        <f t="shared" si="3"/>
        <v>143616000</v>
      </c>
      <c r="P19" s="20">
        <f t="shared" si="4"/>
        <v>184416000</v>
      </c>
      <c r="XFD19" s="8"/>
    </row>
    <row r="20" spans="1:16 16384:16384" s="3" customFormat="1" ht="18.95" customHeight="1">
      <c r="A20" s="22">
        <v>13</v>
      </c>
      <c r="B20" s="23" t="s">
        <v>23</v>
      </c>
      <c r="C20" s="22">
        <v>30</v>
      </c>
      <c r="D20" s="18">
        <v>30</v>
      </c>
      <c r="E20" s="19">
        <f t="shared" si="5"/>
        <v>1265000</v>
      </c>
      <c r="F20" s="20">
        <f t="shared" si="6"/>
        <v>455400000</v>
      </c>
      <c r="G20" s="19">
        <v>585000</v>
      </c>
      <c r="H20" s="19">
        <f t="shared" si="7"/>
        <v>210600000</v>
      </c>
      <c r="I20" s="20">
        <f t="shared" si="8"/>
        <v>244800000</v>
      </c>
      <c r="J20" s="21"/>
      <c r="K20" s="20"/>
      <c r="L20" s="20"/>
      <c r="M20" s="20"/>
      <c r="N20" s="20"/>
      <c r="O20" s="20"/>
      <c r="P20" s="20">
        <f t="shared" si="4"/>
        <v>244800000</v>
      </c>
      <c r="XFD20" s="8"/>
    </row>
    <row r="21" spans="1:16 16384:16384" s="3" customFormat="1" ht="18.95" customHeight="1">
      <c r="A21" s="16">
        <v>14</v>
      </c>
      <c r="B21" s="17" t="s">
        <v>24</v>
      </c>
      <c r="C21" s="16">
        <v>37</v>
      </c>
      <c r="D21" s="18">
        <v>37</v>
      </c>
      <c r="E21" s="19">
        <f t="shared" si="5"/>
        <v>1265000</v>
      </c>
      <c r="F21" s="20">
        <f t="shared" si="6"/>
        <v>561660000</v>
      </c>
      <c r="G21" s="19">
        <v>585000</v>
      </c>
      <c r="H21" s="19">
        <f t="shared" si="7"/>
        <v>259740000</v>
      </c>
      <c r="I21" s="20">
        <f t="shared" si="8"/>
        <v>301920000</v>
      </c>
      <c r="J21" s="21"/>
      <c r="K21" s="20"/>
      <c r="L21" s="20"/>
      <c r="M21" s="20"/>
      <c r="N21" s="20"/>
      <c r="O21" s="20"/>
      <c r="P21" s="20">
        <f t="shared" si="4"/>
        <v>301920000</v>
      </c>
      <c r="XFD21" s="8"/>
    </row>
    <row r="22" spans="1:16 16384:16384" s="3" customFormat="1" ht="18.95" customHeight="1">
      <c r="A22" s="16">
        <v>15</v>
      </c>
      <c r="B22" s="17" t="s">
        <v>25</v>
      </c>
      <c r="C22" s="16">
        <v>10</v>
      </c>
      <c r="D22" s="18">
        <v>10</v>
      </c>
      <c r="E22" s="19">
        <f t="shared" si="5"/>
        <v>1265000</v>
      </c>
      <c r="F22" s="20">
        <f t="shared" si="6"/>
        <v>151800000</v>
      </c>
      <c r="G22" s="19">
        <v>585000</v>
      </c>
      <c r="H22" s="19">
        <f t="shared" si="7"/>
        <v>70200000</v>
      </c>
      <c r="I22" s="20">
        <f t="shared" si="8"/>
        <v>81600000</v>
      </c>
      <c r="J22" s="21"/>
      <c r="K22" s="20"/>
      <c r="L22" s="20"/>
      <c r="M22" s="20"/>
      <c r="N22" s="20"/>
      <c r="O22" s="20"/>
      <c r="P22" s="20">
        <f t="shared" si="4"/>
        <v>81600000</v>
      </c>
      <c r="XFD22" s="8"/>
    </row>
    <row r="23" spans="1:16 16384:16384" s="3" customFormat="1" ht="18.95" customHeight="1">
      <c r="A23" s="16">
        <v>16</v>
      </c>
      <c r="B23" s="17" t="s">
        <v>26</v>
      </c>
      <c r="C23" s="16">
        <v>54</v>
      </c>
      <c r="D23" s="18">
        <v>3</v>
      </c>
      <c r="E23" s="19">
        <f t="shared" si="5"/>
        <v>1265000</v>
      </c>
      <c r="F23" s="20">
        <f t="shared" si="6"/>
        <v>45540000</v>
      </c>
      <c r="G23" s="19">
        <v>585000</v>
      </c>
      <c r="H23" s="19">
        <f t="shared" si="7"/>
        <v>21060000</v>
      </c>
      <c r="I23" s="20">
        <f t="shared" si="8"/>
        <v>24480000</v>
      </c>
      <c r="J23" s="21">
        <v>51</v>
      </c>
      <c r="K23" s="20">
        <f t="shared" si="0"/>
        <v>1012000</v>
      </c>
      <c r="L23" s="20">
        <f t="shared" si="1"/>
        <v>619344000</v>
      </c>
      <c r="M23" s="20">
        <v>468000</v>
      </c>
      <c r="N23" s="20">
        <f t="shared" si="2"/>
        <v>286416000</v>
      </c>
      <c r="O23" s="20">
        <f t="shared" si="3"/>
        <v>332928000</v>
      </c>
      <c r="P23" s="20">
        <f t="shared" si="4"/>
        <v>357408000</v>
      </c>
      <c r="XFD23" s="8"/>
    </row>
    <row r="24" spans="1:16 16384:16384" s="3" customFormat="1" ht="18.95" customHeight="1">
      <c r="A24" s="16">
        <v>17</v>
      </c>
      <c r="B24" s="17" t="s">
        <v>27</v>
      </c>
      <c r="C24" s="16">
        <v>39</v>
      </c>
      <c r="D24" s="18"/>
      <c r="E24" s="19"/>
      <c r="F24" s="20"/>
      <c r="G24" s="19"/>
      <c r="H24" s="19"/>
      <c r="I24" s="20"/>
      <c r="J24" s="21">
        <v>39</v>
      </c>
      <c r="K24" s="20">
        <f t="shared" si="0"/>
        <v>1012000</v>
      </c>
      <c r="L24" s="20">
        <f t="shared" si="1"/>
        <v>473616000</v>
      </c>
      <c r="M24" s="20">
        <v>468000</v>
      </c>
      <c r="N24" s="20">
        <f t="shared" si="2"/>
        <v>219024000</v>
      </c>
      <c r="O24" s="20">
        <f t="shared" si="3"/>
        <v>254592000</v>
      </c>
      <c r="P24" s="20">
        <f t="shared" si="4"/>
        <v>254592000</v>
      </c>
      <c r="XFD24" s="8"/>
    </row>
    <row r="25" spans="1:16 16384:16384" s="3" customFormat="1" ht="18.95" customHeight="1">
      <c r="A25" s="16">
        <v>18</v>
      </c>
      <c r="B25" s="17" t="s">
        <v>28</v>
      </c>
      <c r="C25" s="16">
        <v>36</v>
      </c>
      <c r="D25" s="18">
        <v>9</v>
      </c>
      <c r="E25" s="19">
        <f t="shared" si="5"/>
        <v>1265000</v>
      </c>
      <c r="F25" s="20">
        <f t="shared" si="6"/>
        <v>136620000</v>
      </c>
      <c r="G25" s="19">
        <v>585000</v>
      </c>
      <c r="H25" s="19">
        <f t="shared" si="7"/>
        <v>63180000</v>
      </c>
      <c r="I25" s="20">
        <f t="shared" si="8"/>
        <v>73440000</v>
      </c>
      <c r="J25" s="21">
        <v>27</v>
      </c>
      <c r="K25" s="20">
        <f t="shared" si="0"/>
        <v>1012000</v>
      </c>
      <c r="L25" s="20">
        <f t="shared" si="1"/>
        <v>327888000</v>
      </c>
      <c r="M25" s="20">
        <v>468000</v>
      </c>
      <c r="N25" s="20">
        <f t="shared" si="2"/>
        <v>151632000</v>
      </c>
      <c r="O25" s="20">
        <f t="shared" si="3"/>
        <v>176256000</v>
      </c>
      <c r="P25" s="20">
        <f t="shared" si="4"/>
        <v>249696000</v>
      </c>
      <c r="XFD25" s="8"/>
    </row>
    <row r="26" spans="1:16 16384:16384" s="3" customFormat="1" ht="18.95" customHeight="1">
      <c r="A26" s="16">
        <v>19</v>
      </c>
      <c r="B26" s="17" t="s">
        <v>29</v>
      </c>
      <c r="C26" s="16">
        <v>62</v>
      </c>
      <c r="D26" s="18"/>
      <c r="E26" s="19"/>
      <c r="F26" s="20"/>
      <c r="G26" s="19"/>
      <c r="H26" s="19"/>
      <c r="I26" s="20"/>
      <c r="J26" s="21">
        <v>62</v>
      </c>
      <c r="K26" s="20">
        <f t="shared" si="0"/>
        <v>1012000</v>
      </c>
      <c r="L26" s="20">
        <f t="shared" si="1"/>
        <v>752928000</v>
      </c>
      <c r="M26" s="20">
        <v>468000</v>
      </c>
      <c r="N26" s="20">
        <f t="shared" si="2"/>
        <v>348192000</v>
      </c>
      <c r="O26" s="20">
        <f t="shared" si="3"/>
        <v>404736000</v>
      </c>
      <c r="P26" s="20">
        <f t="shared" si="4"/>
        <v>404736000</v>
      </c>
      <c r="XFD26" s="8"/>
    </row>
    <row r="27" spans="1:16 16384:16384" s="3" customFormat="1" ht="18.95" customHeight="1">
      <c r="A27" s="16">
        <v>20</v>
      </c>
      <c r="B27" s="17" t="s">
        <v>30</v>
      </c>
      <c r="C27" s="16">
        <v>7</v>
      </c>
      <c r="D27" s="18">
        <v>2</v>
      </c>
      <c r="E27" s="19">
        <f t="shared" si="5"/>
        <v>1265000</v>
      </c>
      <c r="F27" s="20">
        <f t="shared" si="6"/>
        <v>30360000</v>
      </c>
      <c r="G27" s="19">
        <v>585000</v>
      </c>
      <c r="H27" s="19">
        <f t="shared" si="7"/>
        <v>14040000</v>
      </c>
      <c r="I27" s="20">
        <f t="shared" si="8"/>
        <v>16320000</v>
      </c>
      <c r="J27" s="21">
        <v>5</v>
      </c>
      <c r="K27" s="20">
        <f t="shared" si="0"/>
        <v>1012000</v>
      </c>
      <c r="L27" s="20">
        <f t="shared" si="1"/>
        <v>60720000</v>
      </c>
      <c r="M27" s="20">
        <v>468000</v>
      </c>
      <c r="N27" s="20">
        <f t="shared" si="2"/>
        <v>28080000</v>
      </c>
      <c r="O27" s="20">
        <f t="shared" si="3"/>
        <v>32640000</v>
      </c>
      <c r="P27" s="20">
        <f t="shared" si="4"/>
        <v>48960000</v>
      </c>
      <c r="XFD27" s="8"/>
    </row>
    <row r="28" spans="1:16 16384:16384" s="3" customFormat="1" ht="18.95" customHeight="1">
      <c r="A28" s="16">
        <v>21</v>
      </c>
      <c r="B28" s="17" t="s">
        <v>31</v>
      </c>
      <c r="C28" s="16">
        <v>27</v>
      </c>
      <c r="D28" s="18">
        <v>27</v>
      </c>
      <c r="E28" s="19">
        <f t="shared" si="5"/>
        <v>1265000</v>
      </c>
      <c r="F28" s="20">
        <f t="shared" si="6"/>
        <v>409860000</v>
      </c>
      <c r="G28" s="19">
        <v>585000</v>
      </c>
      <c r="H28" s="19">
        <f t="shared" si="7"/>
        <v>189540000</v>
      </c>
      <c r="I28" s="20">
        <f t="shared" si="8"/>
        <v>220320000</v>
      </c>
      <c r="J28" s="21"/>
      <c r="K28" s="20"/>
      <c r="L28" s="20"/>
      <c r="M28" s="20"/>
      <c r="N28" s="20"/>
      <c r="O28" s="20"/>
      <c r="P28" s="20">
        <f t="shared" si="4"/>
        <v>220320000</v>
      </c>
      <c r="XFD28" s="8"/>
    </row>
    <row r="29" spans="1:16 16384:16384" s="3" customFormat="1" ht="18.95" customHeight="1">
      <c r="A29" s="16">
        <v>22</v>
      </c>
      <c r="B29" s="17" t="s">
        <v>32</v>
      </c>
      <c r="C29" s="16">
        <v>20</v>
      </c>
      <c r="D29" s="18">
        <v>20</v>
      </c>
      <c r="E29" s="19">
        <f t="shared" si="5"/>
        <v>1265000</v>
      </c>
      <c r="F29" s="20">
        <f t="shared" si="6"/>
        <v>303600000</v>
      </c>
      <c r="G29" s="19">
        <v>585000</v>
      </c>
      <c r="H29" s="19">
        <f t="shared" si="7"/>
        <v>140400000</v>
      </c>
      <c r="I29" s="20">
        <f t="shared" si="8"/>
        <v>163200000</v>
      </c>
      <c r="J29" s="21"/>
      <c r="K29" s="20"/>
      <c r="L29" s="20"/>
      <c r="M29" s="20"/>
      <c r="N29" s="20"/>
      <c r="O29" s="20"/>
      <c r="P29" s="20">
        <f t="shared" si="4"/>
        <v>163200000</v>
      </c>
      <c r="XFD29" s="8"/>
    </row>
    <row r="30" spans="1:16 16384:16384" s="3" customFormat="1" ht="18.95" customHeight="1">
      <c r="A30" s="16">
        <v>23</v>
      </c>
      <c r="B30" s="17" t="s">
        <v>33</v>
      </c>
      <c r="C30" s="16">
        <v>79</v>
      </c>
      <c r="D30" s="18">
        <v>20</v>
      </c>
      <c r="E30" s="19">
        <f t="shared" si="5"/>
        <v>1265000</v>
      </c>
      <c r="F30" s="20">
        <f t="shared" si="6"/>
        <v>303600000</v>
      </c>
      <c r="G30" s="19">
        <v>585000</v>
      </c>
      <c r="H30" s="19">
        <f t="shared" si="7"/>
        <v>140400000</v>
      </c>
      <c r="I30" s="20">
        <f t="shared" si="8"/>
        <v>163200000</v>
      </c>
      <c r="J30" s="21">
        <v>59</v>
      </c>
      <c r="K30" s="20">
        <f t="shared" si="0"/>
        <v>1012000</v>
      </c>
      <c r="L30" s="20">
        <f t="shared" si="1"/>
        <v>716496000</v>
      </c>
      <c r="M30" s="20">
        <v>468000</v>
      </c>
      <c r="N30" s="20">
        <f t="shared" si="2"/>
        <v>331344000</v>
      </c>
      <c r="O30" s="20">
        <f t="shared" si="3"/>
        <v>385152000</v>
      </c>
      <c r="P30" s="20">
        <f t="shared" si="4"/>
        <v>548352000</v>
      </c>
      <c r="XFD30" s="8"/>
    </row>
    <row r="31" spans="1:16 16384:16384" s="3" customFormat="1" ht="18.95" customHeight="1">
      <c r="A31" s="24">
        <v>24</v>
      </c>
      <c r="B31" s="25" t="s">
        <v>34</v>
      </c>
      <c r="C31" s="24">
        <v>80</v>
      </c>
      <c r="D31" s="26">
        <v>17</v>
      </c>
      <c r="E31" s="19">
        <f t="shared" si="5"/>
        <v>1265000</v>
      </c>
      <c r="F31" s="20">
        <f t="shared" si="6"/>
        <v>258060000</v>
      </c>
      <c r="G31" s="19">
        <v>585000</v>
      </c>
      <c r="H31" s="19">
        <f t="shared" si="7"/>
        <v>119340000</v>
      </c>
      <c r="I31" s="20">
        <f t="shared" si="8"/>
        <v>138720000</v>
      </c>
      <c r="J31" s="27">
        <v>63</v>
      </c>
      <c r="K31" s="20">
        <f t="shared" si="0"/>
        <v>1012000</v>
      </c>
      <c r="L31" s="20">
        <f t="shared" si="1"/>
        <v>765072000</v>
      </c>
      <c r="M31" s="20">
        <v>468000</v>
      </c>
      <c r="N31" s="20">
        <f t="shared" si="2"/>
        <v>353808000</v>
      </c>
      <c r="O31" s="20">
        <f t="shared" si="3"/>
        <v>411264000</v>
      </c>
      <c r="P31" s="20">
        <f t="shared" si="4"/>
        <v>549984000</v>
      </c>
      <c r="XFD31" s="8"/>
    </row>
    <row r="32" spans="1:16 16384:16384" s="3" customFormat="1" ht="18.95" customHeight="1">
      <c r="A32" s="16">
        <v>25</v>
      </c>
      <c r="B32" s="17" t="s">
        <v>35</v>
      </c>
      <c r="C32" s="16">
        <v>43</v>
      </c>
      <c r="D32" s="18"/>
      <c r="E32" s="19"/>
      <c r="F32" s="20"/>
      <c r="G32" s="19"/>
      <c r="H32" s="19"/>
      <c r="I32" s="20"/>
      <c r="J32" s="21">
        <v>43</v>
      </c>
      <c r="K32" s="20">
        <f t="shared" si="0"/>
        <v>1012000</v>
      </c>
      <c r="L32" s="20">
        <f t="shared" si="1"/>
        <v>522192000</v>
      </c>
      <c r="M32" s="20">
        <v>468000</v>
      </c>
      <c r="N32" s="20">
        <f t="shared" si="2"/>
        <v>241488000</v>
      </c>
      <c r="O32" s="20">
        <f t="shared" si="3"/>
        <v>280704000</v>
      </c>
      <c r="P32" s="20">
        <f t="shared" si="4"/>
        <v>280704000</v>
      </c>
      <c r="XFD32" s="8"/>
    </row>
    <row r="33" spans="1:16 16384:16384" s="3" customFormat="1" ht="18.95" customHeight="1">
      <c r="A33" s="16">
        <v>26</v>
      </c>
      <c r="B33" s="17" t="s">
        <v>36</v>
      </c>
      <c r="C33" s="16">
        <v>38</v>
      </c>
      <c r="D33" s="18">
        <v>22</v>
      </c>
      <c r="E33" s="19">
        <f t="shared" si="5"/>
        <v>1265000</v>
      </c>
      <c r="F33" s="20">
        <f t="shared" si="6"/>
        <v>333960000</v>
      </c>
      <c r="G33" s="19">
        <v>585000</v>
      </c>
      <c r="H33" s="19">
        <f t="shared" si="7"/>
        <v>154440000</v>
      </c>
      <c r="I33" s="20">
        <f t="shared" si="8"/>
        <v>179520000</v>
      </c>
      <c r="J33" s="21">
        <v>16</v>
      </c>
      <c r="K33" s="20">
        <f t="shared" si="0"/>
        <v>1012000</v>
      </c>
      <c r="L33" s="20">
        <f t="shared" si="1"/>
        <v>194304000</v>
      </c>
      <c r="M33" s="20">
        <v>468000</v>
      </c>
      <c r="N33" s="20">
        <f t="shared" si="2"/>
        <v>89856000</v>
      </c>
      <c r="O33" s="20">
        <f t="shared" si="3"/>
        <v>104448000</v>
      </c>
      <c r="P33" s="20">
        <f t="shared" si="4"/>
        <v>283968000</v>
      </c>
      <c r="XFD33" s="8"/>
    </row>
    <row r="34" spans="1:16 16384:16384" s="3" customFormat="1" ht="18.95" customHeight="1">
      <c r="A34" s="16">
        <v>27</v>
      </c>
      <c r="B34" s="17" t="s">
        <v>37</v>
      </c>
      <c r="C34" s="16">
        <v>29</v>
      </c>
      <c r="D34" s="18">
        <v>8</v>
      </c>
      <c r="E34" s="19">
        <f t="shared" si="5"/>
        <v>1265000</v>
      </c>
      <c r="F34" s="20">
        <f t="shared" si="6"/>
        <v>121440000</v>
      </c>
      <c r="G34" s="19">
        <v>585000</v>
      </c>
      <c r="H34" s="19">
        <f t="shared" si="7"/>
        <v>56160000</v>
      </c>
      <c r="I34" s="20">
        <f t="shared" si="8"/>
        <v>65280000</v>
      </c>
      <c r="J34" s="21">
        <v>21</v>
      </c>
      <c r="K34" s="20">
        <f t="shared" si="0"/>
        <v>1012000</v>
      </c>
      <c r="L34" s="20">
        <f t="shared" si="1"/>
        <v>255024000</v>
      </c>
      <c r="M34" s="20">
        <v>468000</v>
      </c>
      <c r="N34" s="20">
        <f t="shared" si="2"/>
        <v>117936000</v>
      </c>
      <c r="O34" s="20">
        <f t="shared" si="3"/>
        <v>137088000</v>
      </c>
      <c r="P34" s="20">
        <f t="shared" si="4"/>
        <v>202368000</v>
      </c>
      <c r="XFD34" s="8"/>
    </row>
    <row r="35" spans="1:16 16384:16384" s="3" customFormat="1" ht="18.95" customHeight="1">
      <c r="A35" s="16">
        <v>28</v>
      </c>
      <c r="B35" s="17" t="s">
        <v>38</v>
      </c>
      <c r="C35" s="16">
        <v>71</v>
      </c>
      <c r="D35" s="18"/>
      <c r="E35" s="19"/>
      <c r="F35" s="20"/>
      <c r="G35" s="19"/>
      <c r="H35" s="19"/>
      <c r="I35" s="20"/>
      <c r="J35" s="21">
        <v>71</v>
      </c>
      <c r="K35" s="20">
        <f t="shared" si="0"/>
        <v>1012000</v>
      </c>
      <c r="L35" s="20">
        <f t="shared" si="1"/>
        <v>862224000</v>
      </c>
      <c r="M35" s="20">
        <v>468000</v>
      </c>
      <c r="N35" s="20">
        <f t="shared" si="2"/>
        <v>398736000</v>
      </c>
      <c r="O35" s="20">
        <f t="shared" si="3"/>
        <v>463488000</v>
      </c>
      <c r="P35" s="20">
        <f t="shared" si="4"/>
        <v>463488000</v>
      </c>
      <c r="XFD35" s="8"/>
    </row>
    <row r="36" spans="1:16 16384:16384" s="3" customFormat="1" ht="18.95" customHeight="1">
      <c r="A36" s="16">
        <v>29</v>
      </c>
      <c r="B36" s="17" t="s">
        <v>39</v>
      </c>
      <c r="C36" s="16">
        <v>31</v>
      </c>
      <c r="D36" s="18">
        <v>31</v>
      </c>
      <c r="E36" s="19">
        <f t="shared" si="5"/>
        <v>1265000</v>
      </c>
      <c r="F36" s="20">
        <f t="shared" si="6"/>
        <v>470580000</v>
      </c>
      <c r="G36" s="19">
        <v>585000</v>
      </c>
      <c r="H36" s="19">
        <f t="shared" si="7"/>
        <v>217620000</v>
      </c>
      <c r="I36" s="20">
        <f t="shared" si="8"/>
        <v>252960000</v>
      </c>
      <c r="J36" s="21"/>
      <c r="K36" s="20"/>
      <c r="L36" s="20"/>
      <c r="M36" s="20"/>
      <c r="N36" s="20"/>
      <c r="O36" s="20"/>
      <c r="P36" s="20">
        <f t="shared" si="4"/>
        <v>252960000</v>
      </c>
      <c r="XFD36" s="8"/>
    </row>
    <row r="37" spans="1:16 16384:16384" s="3" customFormat="1" ht="18.95" customHeight="1">
      <c r="A37" s="16">
        <v>30</v>
      </c>
      <c r="B37" s="17" t="s">
        <v>40</v>
      </c>
      <c r="C37" s="16">
        <v>102</v>
      </c>
      <c r="D37" s="18"/>
      <c r="E37" s="19"/>
      <c r="F37" s="20"/>
      <c r="G37" s="19"/>
      <c r="H37" s="19"/>
      <c r="I37" s="20"/>
      <c r="J37" s="21">
        <v>102</v>
      </c>
      <c r="K37" s="20">
        <f t="shared" si="0"/>
        <v>1012000</v>
      </c>
      <c r="L37" s="20">
        <f t="shared" si="1"/>
        <v>1238688000</v>
      </c>
      <c r="M37" s="20">
        <v>468000</v>
      </c>
      <c r="N37" s="20">
        <f t="shared" si="2"/>
        <v>572832000</v>
      </c>
      <c r="O37" s="20">
        <f t="shared" si="3"/>
        <v>665856000</v>
      </c>
      <c r="P37" s="20">
        <f t="shared" si="4"/>
        <v>665856000</v>
      </c>
      <c r="XFD37" s="8"/>
    </row>
    <row r="38" spans="1:16 16384:16384" s="3" customFormat="1" ht="18.95" customHeight="1">
      <c r="A38" s="16">
        <v>31</v>
      </c>
      <c r="B38" s="17" t="s">
        <v>41</v>
      </c>
      <c r="C38" s="16">
        <v>14</v>
      </c>
      <c r="D38" s="18">
        <v>14</v>
      </c>
      <c r="E38" s="19">
        <f t="shared" si="5"/>
        <v>1265000</v>
      </c>
      <c r="F38" s="20">
        <f t="shared" si="6"/>
        <v>212520000</v>
      </c>
      <c r="G38" s="19">
        <v>585000</v>
      </c>
      <c r="H38" s="19">
        <f t="shared" si="7"/>
        <v>98280000</v>
      </c>
      <c r="I38" s="20">
        <f t="shared" si="8"/>
        <v>114240000</v>
      </c>
      <c r="J38" s="21"/>
      <c r="K38" s="20"/>
      <c r="L38" s="20"/>
      <c r="M38" s="20"/>
      <c r="N38" s="20"/>
      <c r="O38" s="20"/>
      <c r="P38" s="20">
        <f t="shared" si="4"/>
        <v>114240000</v>
      </c>
      <c r="XFD38" s="8"/>
    </row>
    <row r="39" spans="1:16 16384:16384" s="3" customFormat="1" ht="18.95" customHeight="1">
      <c r="A39" s="16">
        <v>32</v>
      </c>
      <c r="B39" s="17" t="s">
        <v>42</v>
      </c>
      <c r="C39" s="16">
        <v>53</v>
      </c>
      <c r="D39" s="18">
        <v>3</v>
      </c>
      <c r="E39" s="19">
        <f t="shared" si="5"/>
        <v>1265000</v>
      </c>
      <c r="F39" s="20">
        <f t="shared" si="6"/>
        <v>45540000</v>
      </c>
      <c r="G39" s="19">
        <v>585000</v>
      </c>
      <c r="H39" s="19">
        <f t="shared" si="7"/>
        <v>21060000</v>
      </c>
      <c r="I39" s="20">
        <f t="shared" si="8"/>
        <v>24480000</v>
      </c>
      <c r="J39" s="21">
        <v>50</v>
      </c>
      <c r="K39" s="20">
        <f t="shared" si="0"/>
        <v>1012000</v>
      </c>
      <c r="L39" s="20">
        <f t="shared" si="1"/>
        <v>607200000</v>
      </c>
      <c r="M39" s="20">
        <v>468000</v>
      </c>
      <c r="N39" s="20">
        <f t="shared" si="2"/>
        <v>280800000</v>
      </c>
      <c r="O39" s="20">
        <f t="shared" si="3"/>
        <v>326400000</v>
      </c>
      <c r="P39" s="20">
        <f t="shared" si="4"/>
        <v>350880000</v>
      </c>
      <c r="XFD39" s="8"/>
    </row>
    <row r="40" spans="1:16 16384:16384" s="3" customFormat="1" ht="18.95" customHeight="1">
      <c r="A40" s="16">
        <v>33</v>
      </c>
      <c r="B40" s="17" t="s">
        <v>43</v>
      </c>
      <c r="C40" s="16">
        <v>34</v>
      </c>
      <c r="D40" s="18">
        <v>10</v>
      </c>
      <c r="E40" s="19">
        <f t="shared" si="5"/>
        <v>1265000</v>
      </c>
      <c r="F40" s="20">
        <f t="shared" si="6"/>
        <v>151800000</v>
      </c>
      <c r="G40" s="19">
        <v>585000</v>
      </c>
      <c r="H40" s="19">
        <f t="shared" si="7"/>
        <v>70200000</v>
      </c>
      <c r="I40" s="20">
        <f t="shared" si="8"/>
        <v>81600000</v>
      </c>
      <c r="J40" s="21">
        <v>24</v>
      </c>
      <c r="K40" s="20">
        <f t="shared" si="0"/>
        <v>1012000</v>
      </c>
      <c r="L40" s="20">
        <f t="shared" si="1"/>
        <v>291456000</v>
      </c>
      <c r="M40" s="20">
        <v>468000</v>
      </c>
      <c r="N40" s="20">
        <f t="shared" si="2"/>
        <v>134784000</v>
      </c>
      <c r="O40" s="20">
        <f t="shared" si="3"/>
        <v>156672000</v>
      </c>
      <c r="P40" s="20">
        <f t="shared" si="4"/>
        <v>238272000</v>
      </c>
      <c r="XFD40" s="8"/>
    </row>
    <row r="41" spans="1:16 16384:16384" s="3" customFormat="1" ht="18.95" customHeight="1">
      <c r="A41" s="16">
        <v>34</v>
      </c>
      <c r="B41" s="17" t="s">
        <v>44</v>
      </c>
      <c r="C41" s="16">
        <v>28</v>
      </c>
      <c r="D41" s="18">
        <v>9</v>
      </c>
      <c r="E41" s="19">
        <f t="shared" si="5"/>
        <v>1265000</v>
      </c>
      <c r="F41" s="20">
        <f t="shared" ref="F41:F72" si="9">E41*D41*12</f>
        <v>136620000</v>
      </c>
      <c r="G41" s="19">
        <v>585000</v>
      </c>
      <c r="H41" s="19">
        <f t="shared" ref="H41:H72" si="10">D41*G41*12</f>
        <v>63180000</v>
      </c>
      <c r="I41" s="20">
        <f t="shared" ref="I41:I72" si="11">F41-H41</f>
        <v>73440000</v>
      </c>
      <c r="J41" s="21">
        <v>19</v>
      </c>
      <c r="K41" s="20">
        <f t="shared" si="0"/>
        <v>1012000</v>
      </c>
      <c r="L41" s="20">
        <f t="shared" si="1"/>
        <v>230736000</v>
      </c>
      <c r="M41" s="20">
        <v>468000</v>
      </c>
      <c r="N41" s="20">
        <f t="shared" si="2"/>
        <v>106704000</v>
      </c>
      <c r="O41" s="20">
        <f t="shared" ref="O41:O72" si="12">L41-N41</f>
        <v>124032000</v>
      </c>
      <c r="P41" s="20">
        <f t="shared" ref="P41:P72" si="13">I41+O41</f>
        <v>197472000</v>
      </c>
      <c r="XFD41" s="8"/>
    </row>
    <row r="42" spans="1:16 16384:16384" s="3" customFormat="1" ht="18.95" customHeight="1">
      <c r="A42" s="16">
        <v>35</v>
      </c>
      <c r="B42" s="17" t="s">
        <v>45</v>
      </c>
      <c r="C42" s="16">
        <v>29</v>
      </c>
      <c r="D42" s="18">
        <v>2</v>
      </c>
      <c r="E42" s="19">
        <f t="shared" si="5"/>
        <v>1265000</v>
      </c>
      <c r="F42" s="20">
        <f t="shared" si="9"/>
        <v>30360000</v>
      </c>
      <c r="G42" s="19">
        <v>585000</v>
      </c>
      <c r="H42" s="19">
        <f t="shared" si="10"/>
        <v>14040000</v>
      </c>
      <c r="I42" s="20">
        <f t="shared" si="11"/>
        <v>16320000</v>
      </c>
      <c r="J42" s="21">
        <v>27</v>
      </c>
      <c r="K42" s="20">
        <f t="shared" si="0"/>
        <v>1012000</v>
      </c>
      <c r="L42" s="20">
        <f t="shared" si="1"/>
        <v>327888000</v>
      </c>
      <c r="M42" s="20">
        <v>468000</v>
      </c>
      <c r="N42" s="20">
        <f t="shared" si="2"/>
        <v>151632000</v>
      </c>
      <c r="O42" s="20">
        <f t="shared" si="12"/>
        <v>176256000</v>
      </c>
      <c r="P42" s="20">
        <f t="shared" si="13"/>
        <v>192576000</v>
      </c>
      <c r="XFD42" s="8"/>
    </row>
    <row r="43" spans="1:16 16384:16384" s="3" customFormat="1" ht="18.95" customHeight="1">
      <c r="A43" s="16">
        <v>36</v>
      </c>
      <c r="B43" s="17" t="s">
        <v>46</v>
      </c>
      <c r="C43" s="16">
        <v>29</v>
      </c>
      <c r="D43" s="18">
        <v>16</v>
      </c>
      <c r="E43" s="19">
        <f t="shared" si="5"/>
        <v>1265000</v>
      </c>
      <c r="F43" s="20">
        <f t="shared" si="9"/>
        <v>242880000</v>
      </c>
      <c r="G43" s="19">
        <v>585000</v>
      </c>
      <c r="H43" s="19">
        <f t="shared" si="10"/>
        <v>112320000</v>
      </c>
      <c r="I43" s="20">
        <f t="shared" si="11"/>
        <v>130560000</v>
      </c>
      <c r="J43" s="21">
        <v>13</v>
      </c>
      <c r="K43" s="20">
        <f t="shared" si="0"/>
        <v>1012000</v>
      </c>
      <c r="L43" s="20">
        <f t="shared" si="1"/>
        <v>157872000</v>
      </c>
      <c r="M43" s="20">
        <v>468000</v>
      </c>
      <c r="N43" s="20">
        <f t="shared" si="2"/>
        <v>73008000</v>
      </c>
      <c r="O43" s="20">
        <f t="shared" si="12"/>
        <v>84864000</v>
      </c>
      <c r="P43" s="20">
        <f t="shared" si="13"/>
        <v>215424000</v>
      </c>
      <c r="XFD43" s="8"/>
    </row>
    <row r="44" spans="1:16 16384:16384" s="3" customFormat="1" ht="18.95" customHeight="1">
      <c r="A44" s="16">
        <v>37</v>
      </c>
      <c r="B44" s="17" t="s">
        <v>47</v>
      </c>
      <c r="C44" s="16">
        <v>21</v>
      </c>
      <c r="D44" s="18">
        <v>5</v>
      </c>
      <c r="E44" s="19">
        <f t="shared" si="5"/>
        <v>1265000</v>
      </c>
      <c r="F44" s="20">
        <f t="shared" si="9"/>
        <v>75900000</v>
      </c>
      <c r="G44" s="19">
        <v>585000</v>
      </c>
      <c r="H44" s="19">
        <f t="shared" si="10"/>
        <v>35100000</v>
      </c>
      <c r="I44" s="20">
        <f t="shared" si="11"/>
        <v>40800000</v>
      </c>
      <c r="J44" s="21">
        <v>16</v>
      </c>
      <c r="K44" s="20">
        <f t="shared" si="0"/>
        <v>1012000</v>
      </c>
      <c r="L44" s="20">
        <f t="shared" si="1"/>
        <v>194304000</v>
      </c>
      <c r="M44" s="20">
        <v>468000</v>
      </c>
      <c r="N44" s="20">
        <f t="shared" si="2"/>
        <v>89856000</v>
      </c>
      <c r="O44" s="20">
        <f t="shared" si="12"/>
        <v>104448000</v>
      </c>
      <c r="P44" s="20">
        <f t="shared" si="13"/>
        <v>145248000</v>
      </c>
      <c r="XFD44" s="8"/>
    </row>
    <row r="45" spans="1:16 16384:16384" s="3" customFormat="1" ht="18.95" customHeight="1">
      <c r="A45" s="16">
        <v>38</v>
      </c>
      <c r="B45" s="17" t="s">
        <v>48</v>
      </c>
      <c r="C45" s="16">
        <v>17</v>
      </c>
      <c r="D45" s="18">
        <v>8</v>
      </c>
      <c r="E45" s="19">
        <f t="shared" si="5"/>
        <v>1265000</v>
      </c>
      <c r="F45" s="20">
        <f t="shared" si="9"/>
        <v>121440000</v>
      </c>
      <c r="G45" s="19">
        <v>585000</v>
      </c>
      <c r="H45" s="19">
        <f t="shared" si="10"/>
        <v>56160000</v>
      </c>
      <c r="I45" s="20">
        <f t="shared" si="11"/>
        <v>65280000</v>
      </c>
      <c r="J45" s="21">
        <v>9</v>
      </c>
      <c r="K45" s="20">
        <f t="shared" si="0"/>
        <v>1012000</v>
      </c>
      <c r="L45" s="20">
        <f t="shared" si="1"/>
        <v>109296000</v>
      </c>
      <c r="M45" s="20">
        <v>468000</v>
      </c>
      <c r="N45" s="20">
        <f t="shared" si="2"/>
        <v>50544000</v>
      </c>
      <c r="O45" s="20">
        <f t="shared" si="12"/>
        <v>58752000</v>
      </c>
      <c r="P45" s="20">
        <f t="shared" si="13"/>
        <v>124032000</v>
      </c>
      <c r="XFD45" s="8"/>
    </row>
    <row r="46" spans="1:16 16384:16384" s="3" customFormat="1" ht="18.95" customHeight="1">
      <c r="A46" s="16">
        <v>39</v>
      </c>
      <c r="B46" s="17" t="s">
        <v>49</v>
      </c>
      <c r="C46" s="16">
        <v>13</v>
      </c>
      <c r="D46" s="18">
        <v>13</v>
      </c>
      <c r="E46" s="19">
        <f t="shared" si="5"/>
        <v>1265000</v>
      </c>
      <c r="F46" s="20">
        <f t="shared" si="9"/>
        <v>197340000</v>
      </c>
      <c r="G46" s="19">
        <v>585000</v>
      </c>
      <c r="H46" s="19">
        <f t="shared" si="10"/>
        <v>91260000</v>
      </c>
      <c r="I46" s="20">
        <f t="shared" si="11"/>
        <v>106080000</v>
      </c>
      <c r="J46" s="21"/>
      <c r="K46" s="20"/>
      <c r="L46" s="20"/>
      <c r="M46" s="20"/>
      <c r="N46" s="20"/>
      <c r="O46" s="20"/>
      <c r="P46" s="20">
        <f t="shared" si="13"/>
        <v>106080000</v>
      </c>
      <c r="XFD46" s="8"/>
    </row>
    <row r="47" spans="1:16 16384:16384" s="3" customFormat="1" ht="18.95" customHeight="1">
      <c r="A47" s="16">
        <v>40</v>
      </c>
      <c r="B47" s="17" t="s">
        <v>50</v>
      </c>
      <c r="C47" s="16">
        <v>237</v>
      </c>
      <c r="D47" s="18"/>
      <c r="E47" s="19"/>
      <c r="F47" s="20"/>
      <c r="G47" s="19"/>
      <c r="H47" s="19"/>
      <c r="I47" s="20"/>
      <c r="J47" s="21">
        <v>237</v>
      </c>
      <c r="K47" s="20">
        <f t="shared" si="0"/>
        <v>1012000</v>
      </c>
      <c r="L47" s="20">
        <f t="shared" si="1"/>
        <v>2878128000</v>
      </c>
      <c r="M47" s="20">
        <v>468000</v>
      </c>
      <c r="N47" s="20">
        <f t="shared" si="2"/>
        <v>1330992000</v>
      </c>
      <c r="O47" s="20">
        <f t="shared" si="12"/>
        <v>1547136000</v>
      </c>
      <c r="P47" s="20">
        <f t="shared" si="13"/>
        <v>1547136000</v>
      </c>
      <c r="XFD47" s="8"/>
    </row>
    <row r="48" spans="1:16 16384:16384" s="3" customFormat="1" ht="18.95" customHeight="1">
      <c r="A48" s="16">
        <v>41</v>
      </c>
      <c r="B48" s="17" t="s">
        <v>51</v>
      </c>
      <c r="C48" s="16">
        <v>31</v>
      </c>
      <c r="D48" s="18">
        <v>8</v>
      </c>
      <c r="E48" s="19">
        <f t="shared" si="5"/>
        <v>1265000</v>
      </c>
      <c r="F48" s="20">
        <f t="shared" si="9"/>
        <v>121440000</v>
      </c>
      <c r="G48" s="19">
        <v>585000</v>
      </c>
      <c r="H48" s="19">
        <f t="shared" si="10"/>
        <v>56160000</v>
      </c>
      <c r="I48" s="20">
        <f t="shared" si="11"/>
        <v>65280000</v>
      </c>
      <c r="J48" s="21">
        <v>23</v>
      </c>
      <c r="K48" s="20">
        <f t="shared" si="0"/>
        <v>1012000</v>
      </c>
      <c r="L48" s="20">
        <f t="shared" si="1"/>
        <v>279312000</v>
      </c>
      <c r="M48" s="20">
        <v>468000</v>
      </c>
      <c r="N48" s="20">
        <f t="shared" si="2"/>
        <v>129168000</v>
      </c>
      <c r="O48" s="20">
        <f t="shared" si="12"/>
        <v>150144000</v>
      </c>
      <c r="P48" s="20">
        <f t="shared" si="13"/>
        <v>215424000</v>
      </c>
      <c r="XFD48" s="8"/>
    </row>
    <row r="49" spans="1:16 16384:16384" s="3" customFormat="1" ht="18.95" customHeight="1">
      <c r="A49" s="16">
        <v>42</v>
      </c>
      <c r="B49" s="17" t="s">
        <v>52</v>
      </c>
      <c r="C49" s="16">
        <v>102</v>
      </c>
      <c r="D49" s="18"/>
      <c r="E49" s="19"/>
      <c r="F49" s="20"/>
      <c r="G49" s="19"/>
      <c r="H49" s="19"/>
      <c r="I49" s="20"/>
      <c r="J49" s="21">
        <v>102</v>
      </c>
      <c r="K49" s="20">
        <f t="shared" si="0"/>
        <v>1012000</v>
      </c>
      <c r="L49" s="20">
        <f t="shared" si="1"/>
        <v>1238688000</v>
      </c>
      <c r="M49" s="20">
        <v>468000</v>
      </c>
      <c r="N49" s="20">
        <f t="shared" si="2"/>
        <v>572832000</v>
      </c>
      <c r="O49" s="20">
        <f t="shared" si="12"/>
        <v>665856000</v>
      </c>
      <c r="P49" s="20">
        <f t="shared" si="13"/>
        <v>665856000</v>
      </c>
      <c r="XFD49" s="8"/>
    </row>
    <row r="50" spans="1:16 16384:16384" s="3" customFormat="1" ht="18.95" customHeight="1">
      <c r="A50" s="16">
        <v>43</v>
      </c>
      <c r="B50" s="17" t="s">
        <v>53</v>
      </c>
      <c r="C50" s="16">
        <v>92</v>
      </c>
      <c r="D50" s="18">
        <v>25</v>
      </c>
      <c r="E50" s="19">
        <f t="shared" si="5"/>
        <v>1265000</v>
      </c>
      <c r="F50" s="20">
        <f t="shared" si="9"/>
        <v>379500000</v>
      </c>
      <c r="G50" s="19">
        <v>585000</v>
      </c>
      <c r="H50" s="19">
        <f t="shared" si="10"/>
        <v>175500000</v>
      </c>
      <c r="I50" s="20">
        <f t="shared" si="11"/>
        <v>204000000</v>
      </c>
      <c r="J50" s="21">
        <v>67</v>
      </c>
      <c r="K50" s="20">
        <f t="shared" si="0"/>
        <v>1012000</v>
      </c>
      <c r="L50" s="20">
        <f t="shared" si="1"/>
        <v>813648000</v>
      </c>
      <c r="M50" s="20">
        <v>468000</v>
      </c>
      <c r="N50" s="20">
        <f t="shared" si="2"/>
        <v>376272000</v>
      </c>
      <c r="O50" s="20">
        <f t="shared" si="12"/>
        <v>437376000</v>
      </c>
      <c r="P50" s="20">
        <f t="shared" si="13"/>
        <v>641376000</v>
      </c>
      <c r="XFD50" s="8"/>
    </row>
    <row r="51" spans="1:16 16384:16384" s="3" customFormat="1" ht="18.95" customHeight="1">
      <c r="A51" s="16">
        <v>44</v>
      </c>
      <c r="B51" s="17" t="s">
        <v>54</v>
      </c>
      <c r="C51" s="16">
        <v>42</v>
      </c>
      <c r="D51" s="18"/>
      <c r="E51" s="19"/>
      <c r="F51" s="20"/>
      <c r="G51" s="19"/>
      <c r="H51" s="19"/>
      <c r="I51" s="20"/>
      <c r="J51" s="21">
        <v>42</v>
      </c>
      <c r="K51" s="20">
        <f t="shared" si="0"/>
        <v>1012000</v>
      </c>
      <c r="L51" s="20">
        <f t="shared" si="1"/>
        <v>510048000</v>
      </c>
      <c r="M51" s="20">
        <v>468000</v>
      </c>
      <c r="N51" s="20">
        <f t="shared" si="2"/>
        <v>235872000</v>
      </c>
      <c r="O51" s="20">
        <f t="shared" si="12"/>
        <v>274176000</v>
      </c>
      <c r="P51" s="20">
        <f t="shared" si="13"/>
        <v>274176000</v>
      </c>
      <c r="XFD51" s="8"/>
    </row>
    <row r="52" spans="1:16 16384:16384" s="3" customFormat="1" ht="18.95" customHeight="1">
      <c r="A52" s="28">
        <v>45</v>
      </c>
      <c r="B52" s="29" t="s">
        <v>55</v>
      </c>
      <c r="C52" s="28">
        <v>89</v>
      </c>
      <c r="D52" s="18">
        <v>2</v>
      </c>
      <c r="E52" s="19">
        <f t="shared" si="5"/>
        <v>1265000</v>
      </c>
      <c r="F52" s="20">
        <f t="shared" si="9"/>
        <v>30360000</v>
      </c>
      <c r="G52" s="19">
        <v>585000</v>
      </c>
      <c r="H52" s="19">
        <f t="shared" si="10"/>
        <v>14040000</v>
      </c>
      <c r="I52" s="20">
        <f t="shared" si="11"/>
        <v>16320000</v>
      </c>
      <c r="J52" s="30">
        <v>87</v>
      </c>
      <c r="K52" s="20">
        <f t="shared" si="0"/>
        <v>1012000</v>
      </c>
      <c r="L52" s="20">
        <f t="shared" si="1"/>
        <v>1056528000</v>
      </c>
      <c r="M52" s="20">
        <v>468000</v>
      </c>
      <c r="N52" s="20">
        <f t="shared" si="2"/>
        <v>488592000</v>
      </c>
      <c r="O52" s="20">
        <f t="shared" si="12"/>
        <v>567936000</v>
      </c>
      <c r="P52" s="20">
        <f t="shared" si="13"/>
        <v>584256000</v>
      </c>
      <c r="XFD52" s="8"/>
    </row>
    <row r="53" spans="1:16 16384:16384" s="3" customFormat="1" ht="18.95" customHeight="1">
      <c r="A53" s="16">
        <v>46</v>
      </c>
      <c r="B53" s="17" t="s">
        <v>56</v>
      </c>
      <c r="C53" s="16">
        <v>21</v>
      </c>
      <c r="D53" s="18">
        <v>11</v>
      </c>
      <c r="E53" s="19">
        <f t="shared" si="5"/>
        <v>1265000</v>
      </c>
      <c r="F53" s="20">
        <f t="shared" si="9"/>
        <v>166980000</v>
      </c>
      <c r="G53" s="19">
        <v>585000</v>
      </c>
      <c r="H53" s="19">
        <f t="shared" si="10"/>
        <v>77220000</v>
      </c>
      <c r="I53" s="20">
        <f t="shared" si="11"/>
        <v>89760000</v>
      </c>
      <c r="J53" s="21">
        <v>10</v>
      </c>
      <c r="K53" s="20">
        <f t="shared" si="0"/>
        <v>1012000</v>
      </c>
      <c r="L53" s="20">
        <f t="shared" si="1"/>
        <v>121440000</v>
      </c>
      <c r="M53" s="20">
        <v>468000</v>
      </c>
      <c r="N53" s="20">
        <f t="shared" si="2"/>
        <v>56160000</v>
      </c>
      <c r="O53" s="20">
        <f t="shared" si="12"/>
        <v>65280000</v>
      </c>
      <c r="P53" s="20">
        <f t="shared" si="13"/>
        <v>155040000</v>
      </c>
      <c r="XFD53" s="8"/>
    </row>
    <row r="54" spans="1:16 16384:16384" s="3" customFormat="1" ht="18.95" customHeight="1">
      <c r="A54" s="16">
        <v>47</v>
      </c>
      <c r="B54" s="17" t="s">
        <v>57</v>
      </c>
      <c r="C54" s="16">
        <v>40</v>
      </c>
      <c r="D54" s="18"/>
      <c r="E54" s="19"/>
      <c r="F54" s="20"/>
      <c r="G54" s="19"/>
      <c r="H54" s="19"/>
      <c r="I54" s="20"/>
      <c r="J54" s="21">
        <v>40</v>
      </c>
      <c r="K54" s="20">
        <f t="shared" si="0"/>
        <v>1012000</v>
      </c>
      <c r="L54" s="20">
        <f t="shared" si="1"/>
        <v>485760000</v>
      </c>
      <c r="M54" s="20">
        <v>468000</v>
      </c>
      <c r="N54" s="20">
        <f t="shared" si="2"/>
        <v>224640000</v>
      </c>
      <c r="O54" s="20">
        <f t="shared" si="12"/>
        <v>261120000</v>
      </c>
      <c r="P54" s="20">
        <f t="shared" si="13"/>
        <v>261120000</v>
      </c>
      <c r="XFD54" s="8"/>
    </row>
    <row r="55" spans="1:16 16384:16384" s="3" customFormat="1" ht="18.95" customHeight="1">
      <c r="A55" s="16">
        <v>48</v>
      </c>
      <c r="B55" s="17" t="s">
        <v>58</v>
      </c>
      <c r="C55" s="16">
        <v>13</v>
      </c>
      <c r="D55" s="18">
        <v>1</v>
      </c>
      <c r="E55" s="19">
        <f t="shared" si="5"/>
        <v>1265000</v>
      </c>
      <c r="F55" s="20">
        <f t="shared" si="9"/>
        <v>15180000</v>
      </c>
      <c r="G55" s="19">
        <v>585000</v>
      </c>
      <c r="H55" s="19">
        <f t="shared" si="10"/>
        <v>7020000</v>
      </c>
      <c r="I55" s="20">
        <f t="shared" si="11"/>
        <v>8160000</v>
      </c>
      <c r="J55" s="21">
        <v>12</v>
      </c>
      <c r="K55" s="20">
        <f t="shared" si="0"/>
        <v>1012000</v>
      </c>
      <c r="L55" s="20">
        <f t="shared" si="1"/>
        <v>145728000</v>
      </c>
      <c r="M55" s="20">
        <v>468000</v>
      </c>
      <c r="N55" s="20">
        <f t="shared" si="2"/>
        <v>67392000</v>
      </c>
      <c r="O55" s="20">
        <f t="shared" si="12"/>
        <v>78336000</v>
      </c>
      <c r="P55" s="20">
        <f t="shared" si="13"/>
        <v>86496000</v>
      </c>
      <c r="XFD55" s="8"/>
    </row>
    <row r="56" spans="1:16 16384:16384" s="3" customFormat="1" ht="18.95" customHeight="1">
      <c r="A56" s="16">
        <v>49</v>
      </c>
      <c r="B56" s="17" t="s">
        <v>59</v>
      </c>
      <c r="C56" s="16">
        <v>36</v>
      </c>
      <c r="D56" s="18">
        <v>36</v>
      </c>
      <c r="E56" s="19">
        <f t="shared" si="5"/>
        <v>1265000</v>
      </c>
      <c r="F56" s="20">
        <f t="shared" si="9"/>
        <v>546480000</v>
      </c>
      <c r="G56" s="19">
        <v>585000</v>
      </c>
      <c r="H56" s="19">
        <f t="shared" si="10"/>
        <v>252720000</v>
      </c>
      <c r="I56" s="20">
        <f t="shared" si="11"/>
        <v>293760000</v>
      </c>
      <c r="J56" s="21"/>
      <c r="K56" s="20"/>
      <c r="L56" s="20"/>
      <c r="M56" s="20"/>
      <c r="N56" s="20"/>
      <c r="O56" s="20"/>
      <c r="P56" s="20">
        <f t="shared" si="13"/>
        <v>293760000</v>
      </c>
      <c r="XFD56" s="8"/>
    </row>
    <row r="57" spans="1:16 16384:16384" s="3" customFormat="1" ht="18.95" customHeight="1">
      <c r="A57" s="16">
        <v>50</v>
      </c>
      <c r="B57" s="17" t="s">
        <v>60</v>
      </c>
      <c r="C57" s="16">
        <v>26</v>
      </c>
      <c r="D57" s="18">
        <v>8</v>
      </c>
      <c r="E57" s="19">
        <f t="shared" si="5"/>
        <v>1265000</v>
      </c>
      <c r="F57" s="20">
        <f t="shared" si="9"/>
        <v>121440000</v>
      </c>
      <c r="G57" s="19">
        <v>585000</v>
      </c>
      <c r="H57" s="19">
        <f t="shared" si="10"/>
        <v>56160000</v>
      </c>
      <c r="I57" s="20">
        <f t="shared" si="11"/>
        <v>65280000</v>
      </c>
      <c r="J57" s="21">
        <v>18</v>
      </c>
      <c r="K57" s="20">
        <f t="shared" si="0"/>
        <v>1012000</v>
      </c>
      <c r="L57" s="20">
        <f t="shared" si="1"/>
        <v>218592000</v>
      </c>
      <c r="M57" s="20">
        <v>468000</v>
      </c>
      <c r="N57" s="20">
        <f t="shared" si="2"/>
        <v>101088000</v>
      </c>
      <c r="O57" s="20">
        <f t="shared" si="12"/>
        <v>117504000</v>
      </c>
      <c r="P57" s="20">
        <f t="shared" si="13"/>
        <v>182784000</v>
      </c>
      <c r="XFD57" s="8"/>
    </row>
    <row r="58" spans="1:16 16384:16384" s="3" customFormat="1" ht="18.95" customHeight="1">
      <c r="A58" s="16">
        <v>51</v>
      </c>
      <c r="B58" s="17" t="s">
        <v>61</v>
      </c>
      <c r="C58" s="16">
        <v>163</v>
      </c>
      <c r="D58" s="18"/>
      <c r="E58" s="19"/>
      <c r="F58" s="20"/>
      <c r="G58" s="19"/>
      <c r="H58" s="19"/>
      <c r="I58" s="20"/>
      <c r="J58" s="21">
        <v>163</v>
      </c>
      <c r="K58" s="20">
        <f t="shared" si="0"/>
        <v>1012000</v>
      </c>
      <c r="L58" s="20">
        <f t="shared" si="1"/>
        <v>1979472000</v>
      </c>
      <c r="M58" s="20">
        <v>468000</v>
      </c>
      <c r="N58" s="20">
        <f t="shared" si="2"/>
        <v>915408000</v>
      </c>
      <c r="O58" s="20">
        <f t="shared" si="12"/>
        <v>1064064000</v>
      </c>
      <c r="P58" s="20">
        <f t="shared" si="13"/>
        <v>1064064000</v>
      </c>
      <c r="XFD58" s="8"/>
    </row>
    <row r="59" spans="1:16 16384:16384" s="3" customFormat="1" ht="18.95" customHeight="1">
      <c r="A59" s="16">
        <v>52</v>
      </c>
      <c r="B59" s="17" t="s">
        <v>62</v>
      </c>
      <c r="C59" s="16">
        <v>29</v>
      </c>
      <c r="D59" s="18">
        <v>13</v>
      </c>
      <c r="E59" s="19">
        <f t="shared" si="5"/>
        <v>1265000</v>
      </c>
      <c r="F59" s="20">
        <f t="shared" si="9"/>
        <v>197340000</v>
      </c>
      <c r="G59" s="19">
        <v>585000</v>
      </c>
      <c r="H59" s="19">
        <f t="shared" si="10"/>
        <v>91260000</v>
      </c>
      <c r="I59" s="20">
        <f t="shared" si="11"/>
        <v>106080000</v>
      </c>
      <c r="J59" s="21">
        <v>16</v>
      </c>
      <c r="K59" s="20">
        <f t="shared" si="0"/>
        <v>1012000</v>
      </c>
      <c r="L59" s="20">
        <f t="shared" si="1"/>
        <v>194304000</v>
      </c>
      <c r="M59" s="20">
        <v>468000</v>
      </c>
      <c r="N59" s="20">
        <f t="shared" si="2"/>
        <v>89856000</v>
      </c>
      <c r="O59" s="20">
        <f t="shared" si="12"/>
        <v>104448000</v>
      </c>
      <c r="P59" s="20">
        <f t="shared" si="13"/>
        <v>210528000</v>
      </c>
      <c r="XFD59" s="8"/>
    </row>
    <row r="60" spans="1:16 16384:16384" s="3" customFormat="1" ht="18.95" customHeight="1">
      <c r="A60" s="16">
        <v>53</v>
      </c>
      <c r="B60" s="17" t="s">
        <v>63</v>
      </c>
      <c r="C60" s="16">
        <v>60</v>
      </c>
      <c r="D60" s="18">
        <v>31</v>
      </c>
      <c r="E60" s="19">
        <f t="shared" si="5"/>
        <v>1265000</v>
      </c>
      <c r="F60" s="20">
        <f t="shared" si="9"/>
        <v>470580000</v>
      </c>
      <c r="G60" s="19">
        <v>585000</v>
      </c>
      <c r="H60" s="19">
        <f t="shared" si="10"/>
        <v>217620000</v>
      </c>
      <c r="I60" s="20">
        <f t="shared" si="11"/>
        <v>252960000</v>
      </c>
      <c r="J60" s="21">
        <v>29</v>
      </c>
      <c r="K60" s="20">
        <f t="shared" si="0"/>
        <v>1012000</v>
      </c>
      <c r="L60" s="20">
        <f t="shared" si="1"/>
        <v>352176000</v>
      </c>
      <c r="M60" s="20">
        <v>468000</v>
      </c>
      <c r="N60" s="20">
        <f t="shared" si="2"/>
        <v>162864000</v>
      </c>
      <c r="O60" s="20">
        <f t="shared" si="12"/>
        <v>189312000</v>
      </c>
      <c r="P60" s="20">
        <f t="shared" si="13"/>
        <v>442272000</v>
      </c>
      <c r="XFD60" s="8"/>
    </row>
    <row r="61" spans="1:16 16384:16384" s="3" customFormat="1" ht="18.95" customHeight="1">
      <c r="A61" s="16">
        <v>54</v>
      </c>
      <c r="B61" s="17" t="s">
        <v>64</v>
      </c>
      <c r="C61" s="16">
        <v>13</v>
      </c>
      <c r="D61" s="18">
        <v>2</v>
      </c>
      <c r="E61" s="19">
        <f t="shared" si="5"/>
        <v>1265000</v>
      </c>
      <c r="F61" s="20">
        <f t="shared" si="9"/>
        <v>30360000</v>
      </c>
      <c r="G61" s="19">
        <v>585000</v>
      </c>
      <c r="H61" s="19">
        <f t="shared" si="10"/>
        <v>14040000</v>
      </c>
      <c r="I61" s="20">
        <f t="shared" si="11"/>
        <v>16320000</v>
      </c>
      <c r="J61" s="21">
        <v>11</v>
      </c>
      <c r="K61" s="20">
        <f t="shared" si="0"/>
        <v>1012000</v>
      </c>
      <c r="L61" s="20">
        <f t="shared" si="1"/>
        <v>133584000</v>
      </c>
      <c r="M61" s="20">
        <v>468000</v>
      </c>
      <c r="N61" s="20">
        <f t="shared" si="2"/>
        <v>61776000</v>
      </c>
      <c r="O61" s="20">
        <f t="shared" si="12"/>
        <v>71808000</v>
      </c>
      <c r="P61" s="20">
        <f t="shared" si="13"/>
        <v>88128000</v>
      </c>
      <c r="XFD61" s="8"/>
    </row>
    <row r="62" spans="1:16 16384:16384" s="3" customFormat="1" ht="18.95" customHeight="1">
      <c r="A62" s="16">
        <v>55</v>
      </c>
      <c r="B62" s="17" t="s">
        <v>65</v>
      </c>
      <c r="C62" s="16">
        <v>47</v>
      </c>
      <c r="D62" s="18">
        <v>23</v>
      </c>
      <c r="E62" s="19">
        <f t="shared" si="5"/>
        <v>1265000</v>
      </c>
      <c r="F62" s="20">
        <f t="shared" si="9"/>
        <v>349140000</v>
      </c>
      <c r="G62" s="19">
        <v>585000</v>
      </c>
      <c r="H62" s="19">
        <f t="shared" si="10"/>
        <v>161460000</v>
      </c>
      <c r="I62" s="20">
        <f t="shared" si="11"/>
        <v>187680000</v>
      </c>
      <c r="J62" s="21">
        <v>24</v>
      </c>
      <c r="K62" s="20">
        <f t="shared" si="0"/>
        <v>1012000</v>
      </c>
      <c r="L62" s="20">
        <f t="shared" si="1"/>
        <v>291456000</v>
      </c>
      <c r="M62" s="20">
        <v>468000</v>
      </c>
      <c r="N62" s="20">
        <f t="shared" si="2"/>
        <v>134784000</v>
      </c>
      <c r="O62" s="20">
        <f t="shared" si="12"/>
        <v>156672000</v>
      </c>
      <c r="P62" s="20">
        <f t="shared" si="13"/>
        <v>344352000</v>
      </c>
      <c r="XFD62" s="8"/>
    </row>
    <row r="63" spans="1:16 16384:16384" s="3" customFormat="1" ht="18.95" customHeight="1">
      <c r="A63" s="16">
        <v>56</v>
      </c>
      <c r="B63" s="17" t="s">
        <v>66</v>
      </c>
      <c r="C63" s="16">
        <v>30</v>
      </c>
      <c r="D63" s="18">
        <v>3</v>
      </c>
      <c r="E63" s="19">
        <f t="shared" si="5"/>
        <v>1265000</v>
      </c>
      <c r="F63" s="20">
        <f t="shared" si="9"/>
        <v>45540000</v>
      </c>
      <c r="G63" s="19">
        <v>585000</v>
      </c>
      <c r="H63" s="19">
        <f t="shared" si="10"/>
        <v>21060000</v>
      </c>
      <c r="I63" s="20">
        <f t="shared" si="11"/>
        <v>24480000</v>
      </c>
      <c r="J63" s="21">
        <v>27</v>
      </c>
      <c r="K63" s="20">
        <f t="shared" si="0"/>
        <v>1012000</v>
      </c>
      <c r="L63" s="20">
        <f t="shared" si="1"/>
        <v>327888000</v>
      </c>
      <c r="M63" s="20">
        <v>468000</v>
      </c>
      <c r="N63" s="20">
        <f t="shared" si="2"/>
        <v>151632000</v>
      </c>
      <c r="O63" s="20">
        <f t="shared" si="12"/>
        <v>176256000</v>
      </c>
      <c r="P63" s="20">
        <f t="shared" si="13"/>
        <v>200736000</v>
      </c>
      <c r="XFD63" s="8"/>
    </row>
    <row r="64" spans="1:16 16384:16384" s="3" customFormat="1" ht="18.95" customHeight="1">
      <c r="A64" s="16">
        <v>57</v>
      </c>
      <c r="B64" s="17" t="s">
        <v>67</v>
      </c>
      <c r="C64" s="16">
        <v>16</v>
      </c>
      <c r="D64" s="18">
        <v>6</v>
      </c>
      <c r="E64" s="19">
        <f t="shared" si="5"/>
        <v>1265000</v>
      </c>
      <c r="F64" s="20">
        <f t="shared" si="9"/>
        <v>91080000</v>
      </c>
      <c r="G64" s="19">
        <v>585000</v>
      </c>
      <c r="H64" s="19">
        <f t="shared" si="10"/>
        <v>42120000</v>
      </c>
      <c r="I64" s="20">
        <f t="shared" si="11"/>
        <v>48960000</v>
      </c>
      <c r="J64" s="21">
        <v>10</v>
      </c>
      <c r="K64" s="20">
        <f t="shared" si="0"/>
        <v>1012000</v>
      </c>
      <c r="L64" s="20">
        <f t="shared" si="1"/>
        <v>121440000</v>
      </c>
      <c r="M64" s="20">
        <v>468000</v>
      </c>
      <c r="N64" s="20">
        <f t="shared" si="2"/>
        <v>56160000</v>
      </c>
      <c r="O64" s="20">
        <f t="shared" si="12"/>
        <v>65280000</v>
      </c>
      <c r="P64" s="20">
        <f t="shared" si="13"/>
        <v>114240000</v>
      </c>
      <c r="XFD64" s="8"/>
    </row>
    <row r="65" spans="1:16 16384:16384" s="3" customFormat="1" ht="18.95" customHeight="1">
      <c r="A65" s="16">
        <v>58</v>
      </c>
      <c r="B65" s="17" t="s">
        <v>68</v>
      </c>
      <c r="C65" s="16">
        <v>27</v>
      </c>
      <c r="D65" s="18">
        <v>10</v>
      </c>
      <c r="E65" s="19">
        <f t="shared" si="5"/>
        <v>1265000</v>
      </c>
      <c r="F65" s="20">
        <f t="shared" si="9"/>
        <v>151800000</v>
      </c>
      <c r="G65" s="19">
        <v>585000</v>
      </c>
      <c r="H65" s="19">
        <f t="shared" si="10"/>
        <v>70200000</v>
      </c>
      <c r="I65" s="20">
        <f t="shared" si="11"/>
        <v>81600000</v>
      </c>
      <c r="J65" s="21">
        <v>17</v>
      </c>
      <c r="K65" s="20">
        <f t="shared" si="0"/>
        <v>1012000</v>
      </c>
      <c r="L65" s="20">
        <f t="shared" si="1"/>
        <v>206448000</v>
      </c>
      <c r="M65" s="20">
        <v>468000</v>
      </c>
      <c r="N65" s="20">
        <f t="shared" si="2"/>
        <v>95472000</v>
      </c>
      <c r="O65" s="20">
        <f t="shared" si="12"/>
        <v>110976000</v>
      </c>
      <c r="P65" s="20">
        <f t="shared" si="13"/>
        <v>192576000</v>
      </c>
      <c r="XFD65" s="8"/>
    </row>
    <row r="66" spans="1:16 16384:16384" s="3" customFormat="1" ht="18.95" customHeight="1">
      <c r="A66" s="16">
        <v>59</v>
      </c>
      <c r="B66" s="17" t="s">
        <v>69</v>
      </c>
      <c r="C66" s="16">
        <v>75</v>
      </c>
      <c r="D66" s="18"/>
      <c r="E66" s="19"/>
      <c r="F66" s="20"/>
      <c r="G66" s="19"/>
      <c r="H66" s="19"/>
      <c r="I66" s="20"/>
      <c r="J66" s="21">
        <v>75</v>
      </c>
      <c r="K66" s="20">
        <f t="shared" si="0"/>
        <v>1012000</v>
      </c>
      <c r="L66" s="20">
        <f t="shared" si="1"/>
        <v>910800000</v>
      </c>
      <c r="M66" s="20">
        <v>468000</v>
      </c>
      <c r="N66" s="20">
        <f t="shared" si="2"/>
        <v>421200000</v>
      </c>
      <c r="O66" s="20">
        <f t="shared" si="12"/>
        <v>489600000</v>
      </c>
      <c r="P66" s="20">
        <f t="shared" si="13"/>
        <v>489600000</v>
      </c>
      <c r="XFD66" s="8"/>
    </row>
    <row r="67" spans="1:16 16384:16384" s="3" customFormat="1" ht="18.95" customHeight="1">
      <c r="A67" s="16">
        <v>60</v>
      </c>
      <c r="B67" s="17" t="s">
        <v>70</v>
      </c>
      <c r="C67" s="16">
        <v>35</v>
      </c>
      <c r="D67" s="18">
        <v>2</v>
      </c>
      <c r="E67" s="19">
        <f t="shared" si="5"/>
        <v>1265000</v>
      </c>
      <c r="F67" s="20">
        <f t="shared" si="9"/>
        <v>30360000</v>
      </c>
      <c r="G67" s="19">
        <v>585000</v>
      </c>
      <c r="H67" s="19">
        <f t="shared" si="10"/>
        <v>14040000</v>
      </c>
      <c r="I67" s="20">
        <f t="shared" si="11"/>
        <v>16320000</v>
      </c>
      <c r="J67" s="31">
        <v>33</v>
      </c>
      <c r="K67" s="20">
        <f t="shared" si="0"/>
        <v>1012000</v>
      </c>
      <c r="L67" s="20">
        <f t="shared" si="1"/>
        <v>400752000</v>
      </c>
      <c r="M67" s="20">
        <v>468000</v>
      </c>
      <c r="N67" s="20">
        <f t="shared" si="2"/>
        <v>185328000</v>
      </c>
      <c r="O67" s="20">
        <f t="shared" si="12"/>
        <v>215424000</v>
      </c>
      <c r="P67" s="20">
        <f t="shared" si="13"/>
        <v>231744000</v>
      </c>
      <c r="XFD67" s="8"/>
    </row>
    <row r="68" spans="1:16 16384:16384" s="3" customFormat="1" ht="18.95" customHeight="1">
      <c r="A68" s="16">
        <v>61</v>
      </c>
      <c r="B68" s="17" t="s">
        <v>71</v>
      </c>
      <c r="C68" s="16">
        <v>35</v>
      </c>
      <c r="D68" s="18">
        <v>23</v>
      </c>
      <c r="E68" s="19">
        <f t="shared" si="5"/>
        <v>1265000</v>
      </c>
      <c r="F68" s="20">
        <f t="shared" si="9"/>
        <v>349140000</v>
      </c>
      <c r="G68" s="19">
        <v>585000</v>
      </c>
      <c r="H68" s="19">
        <f t="shared" si="10"/>
        <v>161460000</v>
      </c>
      <c r="I68" s="20">
        <f t="shared" si="11"/>
        <v>187680000</v>
      </c>
      <c r="J68" s="21">
        <v>12</v>
      </c>
      <c r="K68" s="20">
        <f t="shared" si="0"/>
        <v>1012000</v>
      </c>
      <c r="L68" s="20">
        <f t="shared" si="1"/>
        <v>145728000</v>
      </c>
      <c r="M68" s="20">
        <v>468000</v>
      </c>
      <c r="N68" s="20">
        <f t="shared" si="2"/>
        <v>67392000</v>
      </c>
      <c r="O68" s="20">
        <f t="shared" si="12"/>
        <v>78336000</v>
      </c>
      <c r="P68" s="20">
        <f t="shared" si="13"/>
        <v>266016000</v>
      </c>
      <c r="XFD68" s="8"/>
    </row>
    <row r="69" spans="1:16 16384:16384" s="3" customFormat="1" ht="18.95" customHeight="1">
      <c r="A69" s="16">
        <v>62</v>
      </c>
      <c r="B69" s="17" t="s">
        <v>72</v>
      </c>
      <c r="C69" s="16">
        <v>34</v>
      </c>
      <c r="D69" s="18">
        <v>34</v>
      </c>
      <c r="E69" s="19">
        <f t="shared" si="5"/>
        <v>1265000</v>
      </c>
      <c r="F69" s="20">
        <f t="shared" si="9"/>
        <v>516120000</v>
      </c>
      <c r="G69" s="19">
        <v>585000</v>
      </c>
      <c r="H69" s="19">
        <f t="shared" si="10"/>
        <v>238680000</v>
      </c>
      <c r="I69" s="20">
        <f t="shared" si="11"/>
        <v>277440000</v>
      </c>
      <c r="J69" s="21"/>
      <c r="K69" s="20"/>
      <c r="L69" s="20"/>
      <c r="M69" s="20"/>
      <c r="N69" s="20"/>
      <c r="O69" s="20"/>
      <c r="P69" s="20">
        <f t="shared" si="13"/>
        <v>277440000</v>
      </c>
      <c r="XFD69" s="8"/>
    </row>
    <row r="70" spans="1:16 16384:16384" s="3" customFormat="1" ht="18.95" customHeight="1">
      <c r="A70" s="16">
        <v>63</v>
      </c>
      <c r="B70" s="17" t="s">
        <v>73</v>
      </c>
      <c r="C70" s="16">
        <v>78</v>
      </c>
      <c r="D70" s="18"/>
      <c r="E70" s="19"/>
      <c r="F70" s="20"/>
      <c r="G70" s="19"/>
      <c r="H70" s="19"/>
      <c r="I70" s="20"/>
      <c r="J70" s="21">
        <v>78</v>
      </c>
      <c r="K70" s="20">
        <f t="shared" si="0"/>
        <v>1012000</v>
      </c>
      <c r="L70" s="20">
        <f t="shared" si="1"/>
        <v>947232000</v>
      </c>
      <c r="M70" s="20">
        <v>468000</v>
      </c>
      <c r="N70" s="20">
        <f t="shared" si="2"/>
        <v>438048000</v>
      </c>
      <c r="O70" s="20">
        <f t="shared" si="12"/>
        <v>509184000</v>
      </c>
      <c r="P70" s="20">
        <f t="shared" si="13"/>
        <v>509184000</v>
      </c>
      <c r="XFD70" s="8"/>
    </row>
    <row r="71" spans="1:16 16384:16384" s="3" customFormat="1" ht="18.95" customHeight="1">
      <c r="A71" s="16">
        <v>64</v>
      </c>
      <c r="B71" s="17" t="s">
        <v>74</v>
      </c>
      <c r="C71" s="16">
        <v>59</v>
      </c>
      <c r="D71" s="18">
        <v>2</v>
      </c>
      <c r="E71" s="19">
        <f t="shared" si="5"/>
        <v>1265000</v>
      </c>
      <c r="F71" s="20">
        <f t="shared" si="9"/>
        <v>30360000</v>
      </c>
      <c r="G71" s="19">
        <v>585000</v>
      </c>
      <c r="H71" s="19">
        <f t="shared" si="10"/>
        <v>14040000</v>
      </c>
      <c r="I71" s="20">
        <f t="shared" si="11"/>
        <v>16320000</v>
      </c>
      <c r="J71" s="21">
        <v>57</v>
      </c>
      <c r="K71" s="20">
        <f t="shared" si="0"/>
        <v>1012000</v>
      </c>
      <c r="L71" s="20">
        <f t="shared" si="1"/>
        <v>692208000</v>
      </c>
      <c r="M71" s="20">
        <v>468000</v>
      </c>
      <c r="N71" s="20">
        <f t="shared" si="2"/>
        <v>320112000</v>
      </c>
      <c r="O71" s="20">
        <f t="shared" si="12"/>
        <v>372096000</v>
      </c>
      <c r="P71" s="20">
        <f t="shared" si="13"/>
        <v>388416000</v>
      </c>
      <c r="XFD71" s="8"/>
    </row>
    <row r="72" spans="1:16 16384:16384" s="3" customFormat="1" ht="18.95" customHeight="1">
      <c r="A72" s="16">
        <v>65</v>
      </c>
      <c r="B72" s="17" t="s">
        <v>75</v>
      </c>
      <c r="C72" s="16">
        <v>32</v>
      </c>
      <c r="D72" s="18">
        <v>17</v>
      </c>
      <c r="E72" s="19">
        <f t="shared" ref="E72:E102" si="14">2530000*0.5</f>
        <v>1265000</v>
      </c>
      <c r="F72" s="20">
        <f t="shared" si="9"/>
        <v>258060000</v>
      </c>
      <c r="G72" s="19">
        <v>585000</v>
      </c>
      <c r="H72" s="19">
        <f t="shared" si="10"/>
        <v>119340000</v>
      </c>
      <c r="I72" s="20">
        <f t="shared" si="11"/>
        <v>138720000</v>
      </c>
      <c r="J72" s="21">
        <v>15</v>
      </c>
      <c r="K72" s="20">
        <f t="shared" ref="K72:K102" si="15">2530000*0.4</f>
        <v>1012000</v>
      </c>
      <c r="L72" s="20">
        <f t="shared" ref="L72:L102" si="16">J72*K72*12</f>
        <v>182160000</v>
      </c>
      <c r="M72" s="20">
        <v>468000</v>
      </c>
      <c r="N72" s="20">
        <f t="shared" ref="N72:N102" si="17">J72*M72*12</f>
        <v>84240000</v>
      </c>
      <c r="O72" s="20">
        <f t="shared" si="12"/>
        <v>97920000</v>
      </c>
      <c r="P72" s="20">
        <f t="shared" si="13"/>
        <v>236640000</v>
      </c>
      <c r="XFD72" s="8"/>
    </row>
    <row r="73" spans="1:16 16384:16384" s="3" customFormat="1" ht="18.95" customHeight="1">
      <c r="A73" s="16">
        <v>66</v>
      </c>
      <c r="B73" s="17" t="s">
        <v>76</v>
      </c>
      <c r="C73" s="16">
        <v>26</v>
      </c>
      <c r="D73" s="18">
        <v>4</v>
      </c>
      <c r="E73" s="19">
        <f t="shared" si="14"/>
        <v>1265000</v>
      </c>
      <c r="F73" s="20">
        <f t="shared" ref="F73:F102" si="18">E73*D73*12</f>
        <v>60720000</v>
      </c>
      <c r="G73" s="19">
        <v>585000</v>
      </c>
      <c r="H73" s="19">
        <f t="shared" ref="H73:H102" si="19">D73*G73*12</f>
        <v>28080000</v>
      </c>
      <c r="I73" s="20">
        <f t="shared" ref="I73:I102" si="20">F73-H73</f>
        <v>32640000</v>
      </c>
      <c r="J73" s="21">
        <v>22</v>
      </c>
      <c r="K73" s="20">
        <f t="shared" si="15"/>
        <v>1012000</v>
      </c>
      <c r="L73" s="20">
        <f t="shared" si="16"/>
        <v>267168000</v>
      </c>
      <c r="M73" s="20">
        <v>468000</v>
      </c>
      <c r="N73" s="20">
        <f t="shared" si="17"/>
        <v>123552000</v>
      </c>
      <c r="O73" s="20">
        <f t="shared" ref="O73:O102" si="21">L73-N73</f>
        <v>143616000</v>
      </c>
      <c r="P73" s="20">
        <f t="shared" ref="P73:P102" si="22">I73+O73</f>
        <v>176256000</v>
      </c>
      <c r="XFD73" s="8"/>
    </row>
    <row r="74" spans="1:16 16384:16384" s="3" customFormat="1" ht="18.95" customHeight="1">
      <c r="A74" s="16">
        <v>67</v>
      </c>
      <c r="B74" s="17" t="s">
        <v>77</v>
      </c>
      <c r="C74" s="16">
        <v>157</v>
      </c>
      <c r="D74" s="18"/>
      <c r="E74" s="19"/>
      <c r="F74" s="20"/>
      <c r="G74" s="19"/>
      <c r="H74" s="19"/>
      <c r="I74" s="20"/>
      <c r="J74" s="21">
        <v>157</v>
      </c>
      <c r="K74" s="20">
        <f t="shared" si="15"/>
        <v>1012000</v>
      </c>
      <c r="L74" s="20">
        <f t="shared" si="16"/>
        <v>1906608000</v>
      </c>
      <c r="M74" s="20">
        <v>468000</v>
      </c>
      <c r="N74" s="20">
        <f t="shared" si="17"/>
        <v>881712000</v>
      </c>
      <c r="O74" s="20">
        <f t="shared" si="21"/>
        <v>1024896000</v>
      </c>
      <c r="P74" s="20">
        <f t="shared" si="22"/>
        <v>1024896000</v>
      </c>
      <c r="XFD74" s="8"/>
    </row>
    <row r="75" spans="1:16 16384:16384" s="3" customFormat="1" ht="18.95" customHeight="1">
      <c r="A75" s="16">
        <v>68</v>
      </c>
      <c r="B75" s="17" t="s">
        <v>78</v>
      </c>
      <c r="C75" s="16">
        <v>75</v>
      </c>
      <c r="D75" s="18"/>
      <c r="E75" s="19"/>
      <c r="F75" s="20"/>
      <c r="G75" s="19"/>
      <c r="H75" s="19"/>
      <c r="I75" s="20"/>
      <c r="J75" s="21">
        <v>75</v>
      </c>
      <c r="K75" s="20">
        <f t="shared" si="15"/>
        <v>1012000</v>
      </c>
      <c r="L75" s="20">
        <f t="shared" si="16"/>
        <v>910800000</v>
      </c>
      <c r="M75" s="20">
        <v>468000</v>
      </c>
      <c r="N75" s="20">
        <f t="shared" si="17"/>
        <v>421200000</v>
      </c>
      <c r="O75" s="20">
        <f t="shared" si="21"/>
        <v>489600000</v>
      </c>
      <c r="P75" s="20">
        <f t="shared" si="22"/>
        <v>489600000</v>
      </c>
      <c r="XFD75" s="8"/>
    </row>
    <row r="76" spans="1:16 16384:16384" s="3" customFormat="1" ht="18.95" customHeight="1">
      <c r="A76" s="16">
        <v>69</v>
      </c>
      <c r="B76" s="17" t="s">
        <v>79</v>
      </c>
      <c r="C76" s="16">
        <v>37</v>
      </c>
      <c r="D76" s="18"/>
      <c r="E76" s="19"/>
      <c r="F76" s="20"/>
      <c r="G76" s="19"/>
      <c r="H76" s="19"/>
      <c r="I76" s="20"/>
      <c r="J76" s="21">
        <v>37</v>
      </c>
      <c r="K76" s="20">
        <f t="shared" si="15"/>
        <v>1012000</v>
      </c>
      <c r="L76" s="20">
        <f t="shared" si="16"/>
        <v>449328000</v>
      </c>
      <c r="M76" s="20">
        <v>468000</v>
      </c>
      <c r="N76" s="20">
        <f t="shared" si="17"/>
        <v>207792000</v>
      </c>
      <c r="O76" s="20">
        <f t="shared" si="21"/>
        <v>241536000</v>
      </c>
      <c r="P76" s="20">
        <f t="shared" si="22"/>
        <v>241536000</v>
      </c>
      <c r="XFD76" s="8"/>
    </row>
    <row r="77" spans="1:16 16384:16384" s="3" customFormat="1" ht="18.95" customHeight="1">
      <c r="A77" s="16">
        <v>70</v>
      </c>
      <c r="B77" s="17" t="s">
        <v>80</v>
      </c>
      <c r="C77" s="16">
        <v>40</v>
      </c>
      <c r="D77" s="18">
        <v>24</v>
      </c>
      <c r="E77" s="19">
        <f t="shared" si="14"/>
        <v>1265000</v>
      </c>
      <c r="F77" s="20">
        <f t="shared" si="18"/>
        <v>364320000</v>
      </c>
      <c r="G77" s="19">
        <v>585000</v>
      </c>
      <c r="H77" s="19">
        <f t="shared" si="19"/>
        <v>168480000</v>
      </c>
      <c r="I77" s="20">
        <f t="shared" si="20"/>
        <v>195840000</v>
      </c>
      <c r="J77" s="21">
        <v>16</v>
      </c>
      <c r="K77" s="20">
        <f t="shared" si="15"/>
        <v>1012000</v>
      </c>
      <c r="L77" s="20">
        <f t="shared" si="16"/>
        <v>194304000</v>
      </c>
      <c r="M77" s="20">
        <v>468000</v>
      </c>
      <c r="N77" s="20">
        <f t="shared" si="17"/>
        <v>89856000</v>
      </c>
      <c r="O77" s="20">
        <f t="shared" si="21"/>
        <v>104448000</v>
      </c>
      <c r="P77" s="20">
        <f t="shared" si="22"/>
        <v>300288000</v>
      </c>
      <c r="XFD77" s="8"/>
    </row>
    <row r="78" spans="1:16 16384:16384" s="3" customFormat="1" ht="18.95" customHeight="1">
      <c r="A78" s="16">
        <v>71</v>
      </c>
      <c r="B78" s="17" t="s">
        <v>81</v>
      </c>
      <c r="C78" s="16">
        <v>32</v>
      </c>
      <c r="D78" s="18">
        <v>2</v>
      </c>
      <c r="E78" s="19">
        <f t="shared" si="14"/>
        <v>1265000</v>
      </c>
      <c r="F78" s="20">
        <f t="shared" si="18"/>
        <v>30360000</v>
      </c>
      <c r="G78" s="19">
        <v>585000</v>
      </c>
      <c r="H78" s="19">
        <f t="shared" si="19"/>
        <v>14040000</v>
      </c>
      <c r="I78" s="20">
        <f t="shared" si="20"/>
        <v>16320000</v>
      </c>
      <c r="J78" s="21">
        <v>30</v>
      </c>
      <c r="K78" s="20">
        <f t="shared" si="15"/>
        <v>1012000</v>
      </c>
      <c r="L78" s="20">
        <f t="shared" si="16"/>
        <v>364320000</v>
      </c>
      <c r="M78" s="20">
        <v>468000</v>
      </c>
      <c r="N78" s="20">
        <f t="shared" si="17"/>
        <v>168480000</v>
      </c>
      <c r="O78" s="20">
        <f t="shared" si="21"/>
        <v>195840000</v>
      </c>
      <c r="P78" s="20">
        <f t="shared" si="22"/>
        <v>212160000</v>
      </c>
      <c r="XFD78" s="8"/>
    </row>
    <row r="79" spans="1:16 16384:16384" s="3" customFormat="1" ht="18.95" customHeight="1">
      <c r="A79" s="16">
        <v>72</v>
      </c>
      <c r="B79" s="17" t="s">
        <v>82</v>
      </c>
      <c r="C79" s="16">
        <v>15</v>
      </c>
      <c r="D79" s="18">
        <v>15</v>
      </c>
      <c r="E79" s="19">
        <f t="shared" si="14"/>
        <v>1265000</v>
      </c>
      <c r="F79" s="20">
        <f t="shared" si="18"/>
        <v>227700000</v>
      </c>
      <c r="G79" s="19">
        <v>585000</v>
      </c>
      <c r="H79" s="19">
        <f t="shared" si="19"/>
        <v>105300000</v>
      </c>
      <c r="I79" s="20">
        <f t="shared" si="20"/>
        <v>122400000</v>
      </c>
      <c r="J79" s="21"/>
      <c r="K79" s="20"/>
      <c r="L79" s="20"/>
      <c r="M79" s="20"/>
      <c r="N79" s="20"/>
      <c r="O79" s="20"/>
      <c r="P79" s="20">
        <f t="shared" si="22"/>
        <v>122400000</v>
      </c>
      <c r="XFD79" s="8"/>
    </row>
    <row r="80" spans="1:16 16384:16384" s="3" customFormat="1" ht="18.95" customHeight="1">
      <c r="A80" s="16">
        <v>73</v>
      </c>
      <c r="B80" s="17" t="s">
        <v>83</v>
      </c>
      <c r="C80" s="16">
        <v>77</v>
      </c>
      <c r="D80" s="18">
        <v>17</v>
      </c>
      <c r="E80" s="19">
        <f t="shared" si="14"/>
        <v>1265000</v>
      </c>
      <c r="F80" s="20">
        <f t="shared" si="18"/>
        <v>258060000</v>
      </c>
      <c r="G80" s="19">
        <v>585000</v>
      </c>
      <c r="H80" s="19">
        <f t="shared" si="19"/>
        <v>119340000</v>
      </c>
      <c r="I80" s="20">
        <f t="shared" si="20"/>
        <v>138720000</v>
      </c>
      <c r="J80" s="21">
        <v>60</v>
      </c>
      <c r="K80" s="20">
        <f t="shared" si="15"/>
        <v>1012000</v>
      </c>
      <c r="L80" s="20">
        <f t="shared" si="16"/>
        <v>728640000</v>
      </c>
      <c r="M80" s="20">
        <v>468000</v>
      </c>
      <c r="N80" s="20">
        <f t="shared" si="17"/>
        <v>336960000</v>
      </c>
      <c r="O80" s="20">
        <f t="shared" si="21"/>
        <v>391680000</v>
      </c>
      <c r="P80" s="20">
        <f t="shared" si="22"/>
        <v>530400000</v>
      </c>
      <c r="XFD80" s="8"/>
    </row>
    <row r="81" spans="1:16 16384:16384" s="3" customFormat="1" ht="18.95" customHeight="1">
      <c r="A81" s="16">
        <v>74</v>
      </c>
      <c r="B81" s="17" t="s">
        <v>84</v>
      </c>
      <c r="C81" s="16">
        <v>37</v>
      </c>
      <c r="D81" s="18">
        <v>17</v>
      </c>
      <c r="E81" s="19">
        <f t="shared" si="14"/>
        <v>1265000</v>
      </c>
      <c r="F81" s="20">
        <f t="shared" si="18"/>
        <v>258060000</v>
      </c>
      <c r="G81" s="19">
        <v>585000</v>
      </c>
      <c r="H81" s="19">
        <f t="shared" si="19"/>
        <v>119340000</v>
      </c>
      <c r="I81" s="20">
        <f t="shared" si="20"/>
        <v>138720000</v>
      </c>
      <c r="J81" s="21">
        <v>20</v>
      </c>
      <c r="K81" s="20">
        <f t="shared" si="15"/>
        <v>1012000</v>
      </c>
      <c r="L81" s="20">
        <f t="shared" si="16"/>
        <v>242880000</v>
      </c>
      <c r="M81" s="20">
        <v>468000</v>
      </c>
      <c r="N81" s="20">
        <f t="shared" si="17"/>
        <v>112320000</v>
      </c>
      <c r="O81" s="20">
        <f t="shared" si="21"/>
        <v>130560000</v>
      </c>
      <c r="P81" s="20">
        <f t="shared" si="22"/>
        <v>269280000</v>
      </c>
      <c r="XFD81" s="8"/>
    </row>
    <row r="82" spans="1:16 16384:16384" s="3" customFormat="1" ht="18.95" customHeight="1">
      <c r="A82" s="32">
        <v>75</v>
      </c>
      <c r="B82" s="33" t="s">
        <v>85</v>
      </c>
      <c r="C82" s="32">
        <v>34</v>
      </c>
      <c r="D82" s="18">
        <v>14</v>
      </c>
      <c r="E82" s="19">
        <f t="shared" si="14"/>
        <v>1265000</v>
      </c>
      <c r="F82" s="20">
        <f t="shared" si="18"/>
        <v>212520000</v>
      </c>
      <c r="G82" s="19">
        <v>585000</v>
      </c>
      <c r="H82" s="19">
        <f t="shared" si="19"/>
        <v>98280000</v>
      </c>
      <c r="I82" s="20">
        <f t="shared" si="20"/>
        <v>114240000</v>
      </c>
      <c r="J82" s="30">
        <v>20</v>
      </c>
      <c r="K82" s="20">
        <f t="shared" si="15"/>
        <v>1012000</v>
      </c>
      <c r="L82" s="20">
        <f t="shared" si="16"/>
        <v>242880000</v>
      </c>
      <c r="M82" s="20">
        <v>468000</v>
      </c>
      <c r="N82" s="20">
        <f t="shared" si="17"/>
        <v>112320000</v>
      </c>
      <c r="O82" s="20">
        <f t="shared" si="21"/>
        <v>130560000</v>
      </c>
      <c r="P82" s="20">
        <f t="shared" si="22"/>
        <v>244800000</v>
      </c>
      <c r="XFD82" s="8"/>
    </row>
    <row r="83" spans="1:16 16384:16384" s="3" customFormat="1" ht="18.95" customHeight="1">
      <c r="A83" s="16">
        <v>76</v>
      </c>
      <c r="B83" s="17" t="s">
        <v>86</v>
      </c>
      <c r="C83" s="16">
        <v>132</v>
      </c>
      <c r="D83" s="18"/>
      <c r="E83" s="19"/>
      <c r="F83" s="20"/>
      <c r="G83" s="19"/>
      <c r="H83" s="19"/>
      <c r="I83" s="20"/>
      <c r="J83" s="21">
        <v>132</v>
      </c>
      <c r="K83" s="20">
        <f t="shared" si="15"/>
        <v>1012000</v>
      </c>
      <c r="L83" s="20">
        <f t="shared" si="16"/>
        <v>1603008000</v>
      </c>
      <c r="M83" s="20">
        <v>468000</v>
      </c>
      <c r="N83" s="20">
        <f t="shared" si="17"/>
        <v>741312000</v>
      </c>
      <c r="O83" s="20">
        <f t="shared" si="21"/>
        <v>861696000</v>
      </c>
      <c r="P83" s="20">
        <f t="shared" si="22"/>
        <v>861696000</v>
      </c>
      <c r="XFD83" s="8"/>
    </row>
    <row r="84" spans="1:16 16384:16384" s="3" customFormat="1" ht="18.95" customHeight="1">
      <c r="A84" s="16">
        <v>77</v>
      </c>
      <c r="B84" s="17" t="s">
        <v>87</v>
      </c>
      <c r="C84" s="16">
        <v>29</v>
      </c>
      <c r="D84" s="18">
        <v>21</v>
      </c>
      <c r="E84" s="19">
        <f t="shared" si="14"/>
        <v>1265000</v>
      </c>
      <c r="F84" s="20">
        <f t="shared" si="18"/>
        <v>318780000</v>
      </c>
      <c r="G84" s="19">
        <v>585000</v>
      </c>
      <c r="H84" s="19">
        <f t="shared" si="19"/>
        <v>147420000</v>
      </c>
      <c r="I84" s="20">
        <f t="shared" si="20"/>
        <v>171360000</v>
      </c>
      <c r="J84" s="21">
        <v>8</v>
      </c>
      <c r="K84" s="20">
        <f t="shared" si="15"/>
        <v>1012000</v>
      </c>
      <c r="L84" s="20">
        <f t="shared" si="16"/>
        <v>97152000</v>
      </c>
      <c r="M84" s="20">
        <v>468000</v>
      </c>
      <c r="N84" s="20">
        <f t="shared" si="17"/>
        <v>44928000</v>
      </c>
      <c r="O84" s="20">
        <f t="shared" si="21"/>
        <v>52224000</v>
      </c>
      <c r="P84" s="20">
        <f t="shared" si="22"/>
        <v>223584000</v>
      </c>
      <c r="XFD84" s="8"/>
    </row>
    <row r="85" spans="1:16 16384:16384" s="3" customFormat="1" ht="18.95" customHeight="1">
      <c r="A85" s="16">
        <v>78</v>
      </c>
      <c r="B85" s="17" t="s">
        <v>88</v>
      </c>
      <c r="C85" s="16">
        <v>32</v>
      </c>
      <c r="D85" s="18">
        <v>7</v>
      </c>
      <c r="E85" s="19">
        <f t="shared" si="14"/>
        <v>1265000</v>
      </c>
      <c r="F85" s="20">
        <f t="shared" si="18"/>
        <v>106260000</v>
      </c>
      <c r="G85" s="19">
        <v>585000</v>
      </c>
      <c r="H85" s="19">
        <f t="shared" si="19"/>
        <v>49140000</v>
      </c>
      <c r="I85" s="20">
        <f t="shared" si="20"/>
        <v>57120000</v>
      </c>
      <c r="J85" s="21">
        <v>25</v>
      </c>
      <c r="K85" s="20">
        <f t="shared" si="15"/>
        <v>1012000</v>
      </c>
      <c r="L85" s="20">
        <f t="shared" si="16"/>
        <v>303600000</v>
      </c>
      <c r="M85" s="20">
        <v>468000</v>
      </c>
      <c r="N85" s="20">
        <f t="shared" si="17"/>
        <v>140400000</v>
      </c>
      <c r="O85" s="20">
        <f t="shared" si="21"/>
        <v>163200000</v>
      </c>
      <c r="P85" s="20">
        <f t="shared" si="22"/>
        <v>220320000</v>
      </c>
      <c r="XFD85" s="8"/>
    </row>
    <row r="86" spans="1:16 16384:16384" s="3" customFormat="1" ht="18.95" customHeight="1">
      <c r="A86" s="16">
        <v>79</v>
      </c>
      <c r="B86" s="17" t="s">
        <v>89</v>
      </c>
      <c r="C86" s="16">
        <v>24</v>
      </c>
      <c r="D86" s="18">
        <v>24</v>
      </c>
      <c r="E86" s="19">
        <f t="shared" si="14"/>
        <v>1265000</v>
      </c>
      <c r="F86" s="20">
        <f t="shared" si="18"/>
        <v>364320000</v>
      </c>
      <c r="G86" s="19">
        <v>585000</v>
      </c>
      <c r="H86" s="19">
        <f t="shared" si="19"/>
        <v>168480000</v>
      </c>
      <c r="I86" s="20">
        <f t="shared" si="20"/>
        <v>195840000</v>
      </c>
      <c r="J86" s="21"/>
      <c r="K86" s="20"/>
      <c r="L86" s="20"/>
      <c r="M86" s="20"/>
      <c r="N86" s="20"/>
      <c r="O86" s="20"/>
      <c r="P86" s="20">
        <f t="shared" si="22"/>
        <v>195840000</v>
      </c>
      <c r="XFD86" s="8"/>
    </row>
    <row r="87" spans="1:16 16384:16384" s="3" customFormat="1" ht="18.95" customHeight="1">
      <c r="A87" s="16">
        <v>80</v>
      </c>
      <c r="B87" s="17" t="s">
        <v>90</v>
      </c>
      <c r="C87" s="16">
        <v>62</v>
      </c>
      <c r="D87" s="18">
        <v>5</v>
      </c>
      <c r="E87" s="19">
        <f t="shared" si="14"/>
        <v>1265000</v>
      </c>
      <c r="F87" s="20">
        <f t="shared" si="18"/>
        <v>75900000</v>
      </c>
      <c r="G87" s="19">
        <v>585000</v>
      </c>
      <c r="H87" s="19">
        <f t="shared" si="19"/>
        <v>35100000</v>
      </c>
      <c r="I87" s="20">
        <f t="shared" si="20"/>
        <v>40800000</v>
      </c>
      <c r="J87" s="21">
        <v>57</v>
      </c>
      <c r="K87" s="20">
        <f t="shared" si="15"/>
        <v>1012000</v>
      </c>
      <c r="L87" s="20">
        <f t="shared" si="16"/>
        <v>692208000</v>
      </c>
      <c r="M87" s="20">
        <v>468000</v>
      </c>
      <c r="N87" s="20">
        <f t="shared" si="17"/>
        <v>320112000</v>
      </c>
      <c r="O87" s="20">
        <f t="shared" si="21"/>
        <v>372096000</v>
      </c>
      <c r="P87" s="20">
        <f t="shared" si="22"/>
        <v>412896000</v>
      </c>
      <c r="XFD87" s="8"/>
    </row>
    <row r="88" spans="1:16 16384:16384" s="3" customFormat="1" ht="18.95" customHeight="1">
      <c r="A88" s="16">
        <v>81</v>
      </c>
      <c r="B88" s="17" t="s">
        <v>91</v>
      </c>
      <c r="C88" s="16">
        <v>26</v>
      </c>
      <c r="D88" s="18">
        <v>11</v>
      </c>
      <c r="E88" s="19">
        <f t="shared" si="14"/>
        <v>1265000</v>
      </c>
      <c r="F88" s="20">
        <f t="shared" si="18"/>
        <v>166980000</v>
      </c>
      <c r="G88" s="19">
        <v>585000</v>
      </c>
      <c r="H88" s="19">
        <f t="shared" si="19"/>
        <v>77220000</v>
      </c>
      <c r="I88" s="20">
        <f t="shared" si="20"/>
        <v>89760000</v>
      </c>
      <c r="J88" s="21">
        <v>15</v>
      </c>
      <c r="K88" s="20">
        <f t="shared" si="15"/>
        <v>1012000</v>
      </c>
      <c r="L88" s="20">
        <f t="shared" si="16"/>
        <v>182160000</v>
      </c>
      <c r="M88" s="20">
        <v>468000</v>
      </c>
      <c r="N88" s="20">
        <f t="shared" si="17"/>
        <v>84240000</v>
      </c>
      <c r="O88" s="20">
        <f t="shared" si="21"/>
        <v>97920000</v>
      </c>
      <c r="P88" s="20">
        <f t="shared" si="22"/>
        <v>187680000</v>
      </c>
      <c r="XFD88" s="8"/>
    </row>
    <row r="89" spans="1:16 16384:16384" s="3" customFormat="1" ht="18.95" customHeight="1">
      <c r="A89" s="16">
        <v>82</v>
      </c>
      <c r="B89" s="17" t="s">
        <v>92</v>
      </c>
      <c r="C89" s="16">
        <v>202</v>
      </c>
      <c r="D89" s="18"/>
      <c r="E89" s="19"/>
      <c r="F89" s="20"/>
      <c r="G89" s="19"/>
      <c r="H89" s="19"/>
      <c r="I89" s="20"/>
      <c r="J89" s="21">
        <v>202</v>
      </c>
      <c r="K89" s="20">
        <f t="shared" si="15"/>
        <v>1012000</v>
      </c>
      <c r="L89" s="20">
        <f t="shared" si="16"/>
        <v>2453088000</v>
      </c>
      <c r="M89" s="20">
        <v>468000</v>
      </c>
      <c r="N89" s="20">
        <f t="shared" si="17"/>
        <v>1134432000</v>
      </c>
      <c r="O89" s="20">
        <f t="shared" si="21"/>
        <v>1318656000</v>
      </c>
      <c r="P89" s="20">
        <f t="shared" si="22"/>
        <v>1318656000</v>
      </c>
      <c r="XFD89" s="8"/>
    </row>
    <row r="90" spans="1:16 16384:16384" s="3" customFormat="1" ht="18.95" customHeight="1">
      <c r="A90" s="16">
        <v>83</v>
      </c>
      <c r="B90" s="17" t="s">
        <v>93</v>
      </c>
      <c r="C90" s="16">
        <v>120</v>
      </c>
      <c r="D90" s="18">
        <v>23</v>
      </c>
      <c r="E90" s="19">
        <f t="shared" si="14"/>
        <v>1265000</v>
      </c>
      <c r="F90" s="20">
        <f t="shared" si="18"/>
        <v>349140000</v>
      </c>
      <c r="G90" s="19">
        <v>585000</v>
      </c>
      <c r="H90" s="19">
        <f t="shared" si="19"/>
        <v>161460000</v>
      </c>
      <c r="I90" s="20">
        <f t="shared" si="20"/>
        <v>187680000</v>
      </c>
      <c r="J90" s="21">
        <v>97</v>
      </c>
      <c r="K90" s="20">
        <f t="shared" si="15"/>
        <v>1012000</v>
      </c>
      <c r="L90" s="20">
        <f t="shared" si="16"/>
        <v>1177968000</v>
      </c>
      <c r="M90" s="20">
        <v>468000</v>
      </c>
      <c r="N90" s="20">
        <f t="shared" si="17"/>
        <v>544752000</v>
      </c>
      <c r="O90" s="20">
        <f t="shared" si="21"/>
        <v>633216000</v>
      </c>
      <c r="P90" s="20">
        <f t="shared" si="22"/>
        <v>820896000</v>
      </c>
      <c r="XFD90" s="8"/>
    </row>
    <row r="91" spans="1:16 16384:16384" s="3" customFormat="1" ht="18.95" customHeight="1">
      <c r="A91" s="16">
        <v>84</v>
      </c>
      <c r="B91" s="17" t="s">
        <v>94</v>
      </c>
      <c r="C91" s="16">
        <v>140</v>
      </c>
      <c r="D91" s="18"/>
      <c r="E91" s="19"/>
      <c r="F91" s="20"/>
      <c r="G91" s="19"/>
      <c r="H91" s="19"/>
      <c r="I91" s="20"/>
      <c r="J91" s="21">
        <v>140</v>
      </c>
      <c r="K91" s="20">
        <f t="shared" si="15"/>
        <v>1012000</v>
      </c>
      <c r="L91" s="20">
        <f t="shared" si="16"/>
        <v>1700160000</v>
      </c>
      <c r="M91" s="20">
        <v>468000</v>
      </c>
      <c r="N91" s="20">
        <f t="shared" si="17"/>
        <v>786240000</v>
      </c>
      <c r="O91" s="20">
        <f t="shared" si="21"/>
        <v>913920000</v>
      </c>
      <c r="P91" s="20">
        <f t="shared" si="22"/>
        <v>913920000</v>
      </c>
      <c r="XFD91" s="8"/>
    </row>
    <row r="92" spans="1:16 16384:16384" s="3" customFormat="1" ht="18.95" customHeight="1">
      <c r="A92" s="16">
        <v>85</v>
      </c>
      <c r="B92" s="17" t="s">
        <v>95</v>
      </c>
      <c r="C92" s="16">
        <v>45</v>
      </c>
      <c r="D92" s="18">
        <v>2</v>
      </c>
      <c r="E92" s="19">
        <f t="shared" si="14"/>
        <v>1265000</v>
      </c>
      <c r="F92" s="20">
        <f t="shared" si="18"/>
        <v>30360000</v>
      </c>
      <c r="G92" s="19">
        <v>585000</v>
      </c>
      <c r="H92" s="19">
        <f t="shared" si="19"/>
        <v>14040000</v>
      </c>
      <c r="I92" s="20">
        <f t="shared" si="20"/>
        <v>16320000</v>
      </c>
      <c r="J92" s="21">
        <v>43</v>
      </c>
      <c r="K92" s="20">
        <f t="shared" si="15"/>
        <v>1012000</v>
      </c>
      <c r="L92" s="20">
        <f t="shared" si="16"/>
        <v>522192000</v>
      </c>
      <c r="M92" s="20">
        <v>468000</v>
      </c>
      <c r="N92" s="20">
        <f t="shared" si="17"/>
        <v>241488000</v>
      </c>
      <c r="O92" s="20">
        <f t="shared" si="21"/>
        <v>280704000</v>
      </c>
      <c r="P92" s="20">
        <f t="shared" si="22"/>
        <v>297024000</v>
      </c>
      <c r="XFD92" s="8"/>
    </row>
    <row r="93" spans="1:16 16384:16384" s="3" customFormat="1" ht="18.95" customHeight="1">
      <c r="A93" s="16">
        <v>86</v>
      </c>
      <c r="B93" s="17" t="s">
        <v>96</v>
      </c>
      <c r="C93" s="16">
        <v>36</v>
      </c>
      <c r="D93" s="18">
        <v>1</v>
      </c>
      <c r="E93" s="19">
        <f t="shared" si="14"/>
        <v>1265000</v>
      </c>
      <c r="F93" s="20">
        <f t="shared" si="18"/>
        <v>15180000</v>
      </c>
      <c r="G93" s="19">
        <v>585000</v>
      </c>
      <c r="H93" s="19">
        <f t="shared" si="19"/>
        <v>7020000</v>
      </c>
      <c r="I93" s="20">
        <f t="shared" si="20"/>
        <v>8160000</v>
      </c>
      <c r="J93" s="21">
        <v>35</v>
      </c>
      <c r="K93" s="20">
        <f t="shared" si="15"/>
        <v>1012000</v>
      </c>
      <c r="L93" s="20">
        <f t="shared" si="16"/>
        <v>425040000</v>
      </c>
      <c r="M93" s="20">
        <v>468000</v>
      </c>
      <c r="N93" s="20">
        <f t="shared" si="17"/>
        <v>196560000</v>
      </c>
      <c r="O93" s="20">
        <f t="shared" si="21"/>
        <v>228480000</v>
      </c>
      <c r="P93" s="20">
        <f t="shared" si="22"/>
        <v>236640000</v>
      </c>
      <c r="XFD93" s="8"/>
    </row>
    <row r="94" spans="1:16 16384:16384" s="3" customFormat="1" ht="18.95" customHeight="1">
      <c r="A94" s="16">
        <v>87</v>
      </c>
      <c r="B94" s="17" t="s">
        <v>97</v>
      </c>
      <c r="C94" s="16">
        <v>31</v>
      </c>
      <c r="D94" s="18"/>
      <c r="E94" s="19"/>
      <c r="F94" s="20"/>
      <c r="G94" s="19"/>
      <c r="H94" s="19"/>
      <c r="I94" s="20"/>
      <c r="J94" s="21">
        <v>31</v>
      </c>
      <c r="K94" s="20">
        <f t="shared" si="15"/>
        <v>1012000</v>
      </c>
      <c r="L94" s="20">
        <f t="shared" si="16"/>
        <v>376464000</v>
      </c>
      <c r="M94" s="20">
        <v>468000</v>
      </c>
      <c r="N94" s="20">
        <f t="shared" si="17"/>
        <v>174096000</v>
      </c>
      <c r="O94" s="20">
        <f t="shared" si="21"/>
        <v>202368000</v>
      </c>
      <c r="P94" s="20">
        <f t="shared" si="22"/>
        <v>202368000</v>
      </c>
      <c r="XFD94" s="8"/>
    </row>
    <row r="95" spans="1:16 16384:16384" s="3" customFormat="1" ht="18.95" customHeight="1">
      <c r="A95" s="16">
        <v>88</v>
      </c>
      <c r="B95" s="17" t="s">
        <v>98</v>
      </c>
      <c r="C95" s="16">
        <v>53</v>
      </c>
      <c r="D95" s="18">
        <v>20</v>
      </c>
      <c r="E95" s="19">
        <f t="shared" si="14"/>
        <v>1265000</v>
      </c>
      <c r="F95" s="20">
        <f t="shared" si="18"/>
        <v>303600000</v>
      </c>
      <c r="G95" s="19">
        <v>585000</v>
      </c>
      <c r="H95" s="19">
        <f t="shared" si="19"/>
        <v>140400000</v>
      </c>
      <c r="I95" s="20">
        <f t="shared" si="20"/>
        <v>163200000</v>
      </c>
      <c r="J95" s="21">
        <v>33</v>
      </c>
      <c r="K95" s="20">
        <f t="shared" si="15"/>
        <v>1012000</v>
      </c>
      <c r="L95" s="20">
        <f t="shared" si="16"/>
        <v>400752000</v>
      </c>
      <c r="M95" s="20">
        <v>468000</v>
      </c>
      <c r="N95" s="20">
        <f t="shared" si="17"/>
        <v>185328000</v>
      </c>
      <c r="O95" s="20">
        <f t="shared" si="21"/>
        <v>215424000</v>
      </c>
      <c r="P95" s="20">
        <f t="shared" si="22"/>
        <v>378624000</v>
      </c>
      <c r="XFD95" s="8"/>
    </row>
    <row r="96" spans="1:16 16384:16384" s="3" customFormat="1" ht="18.95" customHeight="1">
      <c r="A96" s="16">
        <v>89</v>
      </c>
      <c r="B96" s="17" t="s">
        <v>99</v>
      </c>
      <c r="C96" s="16">
        <v>21</v>
      </c>
      <c r="D96" s="18"/>
      <c r="E96" s="19"/>
      <c r="F96" s="20"/>
      <c r="G96" s="19"/>
      <c r="H96" s="19"/>
      <c r="I96" s="20"/>
      <c r="J96" s="21">
        <v>21</v>
      </c>
      <c r="K96" s="20">
        <f t="shared" si="15"/>
        <v>1012000</v>
      </c>
      <c r="L96" s="20">
        <f t="shared" si="16"/>
        <v>255024000</v>
      </c>
      <c r="M96" s="20">
        <v>468000</v>
      </c>
      <c r="N96" s="20">
        <f t="shared" si="17"/>
        <v>117936000</v>
      </c>
      <c r="O96" s="20">
        <f t="shared" si="21"/>
        <v>137088000</v>
      </c>
      <c r="P96" s="20">
        <f t="shared" si="22"/>
        <v>137088000</v>
      </c>
      <c r="XFD96" s="8"/>
    </row>
    <row r="97" spans="1:16 16384:16384" s="3" customFormat="1" ht="18.95" customHeight="1">
      <c r="A97" s="16">
        <v>90</v>
      </c>
      <c r="B97" s="17" t="s">
        <v>100</v>
      </c>
      <c r="C97" s="16">
        <v>84</v>
      </c>
      <c r="D97" s="18">
        <v>7</v>
      </c>
      <c r="E97" s="19">
        <f t="shared" si="14"/>
        <v>1265000</v>
      </c>
      <c r="F97" s="20">
        <f t="shared" si="18"/>
        <v>106260000</v>
      </c>
      <c r="G97" s="19">
        <v>585000</v>
      </c>
      <c r="H97" s="19">
        <f t="shared" si="19"/>
        <v>49140000</v>
      </c>
      <c r="I97" s="20">
        <f t="shared" si="20"/>
        <v>57120000</v>
      </c>
      <c r="J97" s="21">
        <v>77</v>
      </c>
      <c r="K97" s="20">
        <f t="shared" si="15"/>
        <v>1012000</v>
      </c>
      <c r="L97" s="20">
        <f t="shared" si="16"/>
        <v>935088000</v>
      </c>
      <c r="M97" s="20">
        <v>468000</v>
      </c>
      <c r="N97" s="20">
        <f t="shared" si="17"/>
        <v>432432000</v>
      </c>
      <c r="O97" s="20">
        <f t="shared" si="21"/>
        <v>502656000</v>
      </c>
      <c r="P97" s="20">
        <f t="shared" si="22"/>
        <v>559776000</v>
      </c>
      <c r="XFD97" s="8"/>
    </row>
    <row r="98" spans="1:16 16384:16384" s="3" customFormat="1" ht="18.95" customHeight="1">
      <c r="A98" s="16">
        <v>91</v>
      </c>
      <c r="B98" s="17" t="s">
        <v>101</v>
      </c>
      <c r="C98" s="16">
        <v>19</v>
      </c>
      <c r="D98" s="18">
        <v>1</v>
      </c>
      <c r="E98" s="19">
        <f t="shared" si="14"/>
        <v>1265000</v>
      </c>
      <c r="F98" s="20">
        <f t="shared" si="18"/>
        <v>15180000</v>
      </c>
      <c r="G98" s="19">
        <v>585000</v>
      </c>
      <c r="H98" s="19">
        <f t="shared" si="19"/>
        <v>7020000</v>
      </c>
      <c r="I98" s="20">
        <f t="shared" si="20"/>
        <v>8160000</v>
      </c>
      <c r="J98" s="21">
        <v>18</v>
      </c>
      <c r="K98" s="20">
        <f t="shared" si="15"/>
        <v>1012000</v>
      </c>
      <c r="L98" s="20">
        <f t="shared" si="16"/>
        <v>218592000</v>
      </c>
      <c r="M98" s="20">
        <v>468000</v>
      </c>
      <c r="N98" s="20">
        <f t="shared" si="17"/>
        <v>101088000</v>
      </c>
      <c r="O98" s="20">
        <f t="shared" si="21"/>
        <v>117504000</v>
      </c>
      <c r="P98" s="20">
        <f t="shared" si="22"/>
        <v>125664000</v>
      </c>
      <c r="XFD98" s="8"/>
    </row>
    <row r="99" spans="1:16 16384:16384" s="3" customFormat="1" ht="18.95" customHeight="1">
      <c r="A99" s="16">
        <v>92</v>
      </c>
      <c r="B99" s="17" t="s">
        <v>102</v>
      </c>
      <c r="C99" s="16">
        <v>112</v>
      </c>
      <c r="D99" s="18">
        <v>7</v>
      </c>
      <c r="E99" s="19">
        <f t="shared" si="14"/>
        <v>1265000</v>
      </c>
      <c r="F99" s="20">
        <f t="shared" si="18"/>
        <v>106260000</v>
      </c>
      <c r="G99" s="19">
        <v>585000</v>
      </c>
      <c r="H99" s="19">
        <f t="shared" si="19"/>
        <v>49140000</v>
      </c>
      <c r="I99" s="20">
        <f t="shared" si="20"/>
        <v>57120000</v>
      </c>
      <c r="J99" s="21">
        <v>105</v>
      </c>
      <c r="K99" s="20">
        <f t="shared" si="15"/>
        <v>1012000</v>
      </c>
      <c r="L99" s="20">
        <f t="shared" si="16"/>
        <v>1275120000</v>
      </c>
      <c r="M99" s="20">
        <v>468000</v>
      </c>
      <c r="N99" s="20">
        <f t="shared" si="17"/>
        <v>589680000</v>
      </c>
      <c r="O99" s="20">
        <f t="shared" si="21"/>
        <v>685440000</v>
      </c>
      <c r="P99" s="20">
        <f t="shared" si="22"/>
        <v>742560000</v>
      </c>
      <c r="XFD99" s="8"/>
    </row>
    <row r="100" spans="1:16 16384:16384" s="3" customFormat="1" ht="18.95" customHeight="1">
      <c r="A100" s="16">
        <v>93</v>
      </c>
      <c r="B100" s="17" t="s">
        <v>103</v>
      </c>
      <c r="C100" s="16">
        <v>32</v>
      </c>
      <c r="D100" s="18">
        <v>22</v>
      </c>
      <c r="E100" s="19">
        <f t="shared" si="14"/>
        <v>1265000</v>
      </c>
      <c r="F100" s="20">
        <f t="shared" si="18"/>
        <v>333960000</v>
      </c>
      <c r="G100" s="19">
        <v>585000</v>
      </c>
      <c r="H100" s="19">
        <f t="shared" si="19"/>
        <v>154440000</v>
      </c>
      <c r="I100" s="20">
        <f t="shared" si="20"/>
        <v>179520000</v>
      </c>
      <c r="J100" s="21">
        <v>10</v>
      </c>
      <c r="K100" s="20">
        <f t="shared" si="15"/>
        <v>1012000</v>
      </c>
      <c r="L100" s="20">
        <f t="shared" si="16"/>
        <v>121440000</v>
      </c>
      <c r="M100" s="20">
        <v>468000</v>
      </c>
      <c r="N100" s="20">
        <f t="shared" si="17"/>
        <v>56160000</v>
      </c>
      <c r="O100" s="20">
        <f t="shared" si="21"/>
        <v>65280000</v>
      </c>
      <c r="P100" s="20">
        <f t="shared" si="22"/>
        <v>244800000</v>
      </c>
      <c r="XFD100" s="8"/>
    </row>
    <row r="101" spans="1:16 16384:16384" s="3" customFormat="1" ht="18.95" customHeight="1">
      <c r="A101" s="16">
        <v>94</v>
      </c>
      <c r="B101" s="17" t="s">
        <v>104</v>
      </c>
      <c r="C101" s="16">
        <v>19</v>
      </c>
      <c r="D101" s="18">
        <v>1</v>
      </c>
      <c r="E101" s="19">
        <f t="shared" si="14"/>
        <v>1265000</v>
      </c>
      <c r="F101" s="20">
        <f t="shared" si="18"/>
        <v>15180000</v>
      </c>
      <c r="G101" s="19">
        <v>585000</v>
      </c>
      <c r="H101" s="19">
        <f t="shared" si="19"/>
        <v>7020000</v>
      </c>
      <c r="I101" s="20">
        <f t="shared" si="20"/>
        <v>8160000</v>
      </c>
      <c r="J101" s="21">
        <v>18</v>
      </c>
      <c r="K101" s="20">
        <f t="shared" si="15"/>
        <v>1012000</v>
      </c>
      <c r="L101" s="20">
        <f t="shared" si="16"/>
        <v>218592000</v>
      </c>
      <c r="M101" s="20">
        <v>468000</v>
      </c>
      <c r="N101" s="20">
        <f t="shared" si="17"/>
        <v>101088000</v>
      </c>
      <c r="O101" s="20">
        <f t="shared" si="21"/>
        <v>117504000</v>
      </c>
      <c r="P101" s="20">
        <f t="shared" si="22"/>
        <v>125664000</v>
      </c>
      <c r="XFD101" s="8"/>
    </row>
    <row r="102" spans="1:16 16384:16384" s="3" customFormat="1" ht="18.95" customHeight="1">
      <c r="A102" s="34">
        <v>95</v>
      </c>
      <c r="B102" s="35" t="s">
        <v>105</v>
      </c>
      <c r="C102" s="34">
        <v>22</v>
      </c>
      <c r="D102" s="36">
        <v>5</v>
      </c>
      <c r="E102" s="37">
        <f t="shared" si="14"/>
        <v>1265000</v>
      </c>
      <c r="F102" s="38">
        <f t="shared" si="18"/>
        <v>75900000</v>
      </c>
      <c r="G102" s="37">
        <v>585000</v>
      </c>
      <c r="H102" s="37">
        <f t="shared" si="19"/>
        <v>35100000</v>
      </c>
      <c r="I102" s="38">
        <f t="shared" si="20"/>
        <v>40800000</v>
      </c>
      <c r="J102" s="39">
        <v>17</v>
      </c>
      <c r="K102" s="38">
        <f t="shared" si="15"/>
        <v>1012000</v>
      </c>
      <c r="L102" s="38">
        <f t="shared" si="16"/>
        <v>206448000</v>
      </c>
      <c r="M102" s="38">
        <v>468000</v>
      </c>
      <c r="N102" s="38">
        <f t="shared" si="17"/>
        <v>95472000</v>
      </c>
      <c r="O102" s="38">
        <f t="shared" si="21"/>
        <v>110976000</v>
      </c>
      <c r="P102" s="38">
        <f t="shared" si="22"/>
        <v>151776000</v>
      </c>
      <c r="XFD102" s="8"/>
    </row>
    <row r="103" spans="1:16 16384:16384" s="3" customFormat="1" ht="18.95" customHeight="1">
      <c r="A103" s="156" t="s">
        <v>106</v>
      </c>
      <c r="B103" s="156"/>
      <c r="C103" s="40">
        <f>SUM(C8:C102)</f>
        <v>4909</v>
      </c>
      <c r="D103" s="41">
        <f>SUM(D8:D102)</f>
        <v>922</v>
      </c>
      <c r="E103" s="42"/>
      <c r="F103" s="43">
        <f>SUM(F8:F102)</f>
        <v>13995960000</v>
      </c>
      <c r="G103" s="43"/>
      <c r="H103" s="43">
        <f t="shared" ref="H103:L103" si="23">SUM(H8:H102)</f>
        <v>6472440000</v>
      </c>
      <c r="I103" s="43">
        <f t="shared" si="23"/>
        <v>7523520000</v>
      </c>
      <c r="J103" s="44">
        <f t="shared" si="23"/>
        <v>3987</v>
      </c>
      <c r="K103" s="43"/>
      <c r="L103" s="43">
        <f t="shared" si="23"/>
        <v>48418128000</v>
      </c>
      <c r="M103" s="43"/>
      <c r="N103" s="43">
        <f t="shared" ref="N103:P103" si="24">SUM(N8:N102)</f>
        <v>22390992000</v>
      </c>
      <c r="O103" s="43">
        <f t="shared" si="24"/>
        <v>26027136000</v>
      </c>
      <c r="P103" s="43">
        <f t="shared" si="24"/>
        <v>33550656000</v>
      </c>
      <c r="XFD103" s="8"/>
    </row>
  </sheetData>
  <mergeCells count="17">
    <mergeCell ref="A4:P4"/>
    <mergeCell ref="A2:P2"/>
    <mergeCell ref="N5:O5"/>
    <mergeCell ref="E6:F6"/>
    <mergeCell ref="G6:H6"/>
    <mergeCell ref="K6:L6"/>
    <mergeCell ref="M6:N6"/>
    <mergeCell ref="I6:I7"/>
    <mergeCell ref="J6:J7"/>
    <mergeCell ref="O6:O7"/>
    <mergeCell ref="P6:P7"/>
    <mergeCell ref="A3:P3"/>
    <mergeCell ref="A103:B103"/>
    <mergeCell ref="A6:A7"/>
    <mergeCell ref="B6:B7"/>
    <mergeCell ref="C6:C7"/>
    <mergeCell ref="D6:D7"/>
  </mergeCells>
  <pageMargins left="0.2" right="0.2" top="0.24" bottom="0.2" header="0.2" footer="0.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103"/>
  <sheetViews>
    <sheetView tabSelected="1" topLeftCell="A85" workbookViewId="0">
      <selection activeCell="A21" sqref="A21"/>
    </sheetView>
  </sheetViews>
  <sheetFormatPr defaultColWidth="9.140625" defaultRowHeight="12.75"/>
  <cols>
    <col min="1" max="1" width="4.28515625" style="116" customWidth="1"/>
    <col min="2" max="2" width="9.5703125" style="116" customWidth="1"/>
    <col min="3" max="3" width="5.28515625" style="116" customWidth="1"/>
    <col min="4" max="4" width="6.7109375" style="116" customWidth="1"/>
    <col min="5" max="5" width="8.85546875" style="116" customWidth="1"/>
    <col min="6" max="6" width="9" style="116" customWidth="1"/>
    <col min="7" max="7" width="10.85546875" style="116" customWidth="1"/>
    <col min="8" max="8" width="12.5703125" style="116" customWidth="1"/>
    <col min="9" max="9" width="5.5703125" style="117" customWidth="1"/>
    <col min="10" max="10" width="9" style="116" customWidth="1"/>
    <col min="11" max="11" width="11.42578125" style="116" customWidth="1"/>
    <col min="12" max="12" width="7.42578125" style="116" customWidth="1"/>
    <col min="13" max="13" width="12.85546875" style="116" customWidth="1"/>
    <col min="14" max="14" width="13.42578125" style="116" customWidth="1"/>
    <col min="15" max="16381" width="9.140625" style="116"/>
    <col min="16382" max="16384" width="9.140625" style="141"/>
  </cols>
  <sheetData>
    <row r="1" spans="1:15 16382:16382" s="118" customFormat="1">
      <c r="A1" s="115"/>
      <c r="B1" s="116"/>
      <c r="C1" s="116"/>
      <c r="D1" s="116"/>
      <c r="E1" s="116"/>
      <c r="F1" s="116"/>
      <c r="G1" s="116"/>
      <c r="H1" s="116"/>
      <c r="I1" s="117"/>
      <c r="J1" s="116"/>
      <c r="K1" s="116"/>
      <c r="L1" s="116"/>
      <c r="M1" s="116"/>
      <c r="N1" s="116"/>
      <c r="O1" s="116"/>
    </row>
    <row r="2" spans="1:15 16382:16382" s="118" customFormat="1" ht="15.75">
      <c r="A2" s="165" t="s">
        <v>134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16"/>
    </row>
    <row r="3" spans="1:15 16382:16382" s="118" customFormat="1" ht="15.75">
      <c r="A3" s="154" t="s">
        <v>117</v>
      </c>
      <c r="B3" s="154"/>
      <c r="C3" s="155"/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15 16382:16382" s="116" customFormat="1" ht="15.75">
      <c r="A4" s="154" t="s">
        <v>118</v>
      </c>
      <c r="B4" s="154"/>
      <c r="C4" s="155"/>
      <c r="D4" s="154"/>
      <c r="E4" s="154"/>
      <c r="F4" s="154"/>
      <c r="G4" s="154"/>
      <c r="H4" s="154"/>
      <c r="I4" s="154"/>
      <c r="J4" s="154"/>
      <c r="K4" s="154"/>
      <c r="L4" s="154"/>
      <c r="M4" s="154"/>
    </row>
    <row r="5" spans="1:15 16382:16382" s="116" customFormat="1">
      <c r="I5" s="117"/>
      <c r="M5" s="119" t="s">
        <v>1</v>
      </c>
    </row>
    <row r="6" spans="1:15 16382:16382" s="120" customFormat="1" ht="27.95" customHeight="1">
      <c r="A6" s="166" t="s">
        <v>2</v>
      </c>
      <c r="B6" s="166" t="s">
        <v>3</v>
      </c>
      <c r="C6" s="167" t="s">
        <v>109</v>
      </c>
      <c r="D6" s="167" t="s">
        <v>5</v>
      </c>
      <c r="E6" s="163" t="s">
        <v>114</v>
      </c>
      <c r="F6" s="163" t="s">
        <v>115</v>
      </c>
      <c r="G6" s="163" t="s">
        <v>116</v>
      </c>
      <c r="H6" s="163" t="s">
        <v>7</v>
      </c>
      <c r="I6" s="163" t="s">
        <v>8</v>
      </c>
      <c r="J6" s="163" t="s">
        <v>119</v>
      </c>
      <c r="K6" s="163" t="s">
        <v>120</v>
      </c>
      <c r="L6" s="163" t="s">
        <v>116</v>
      </c>
      <c r="M6" s="163" t="s">
        <v>7</v>
      </c>
      <c r="N6" s="167" t="s">
        <v>106</v>
      </c>
      <c r="XFB6" s="121"/>
    </row>
    <row r="7" spans="1:15 16382:16382" s="120" customFormat="1" ht="126" customHeight="1">
      <c r="A7" s="166"/>
      <c r="B7" s="166"/>
      <c r="C7" s="167"/>
      <c r="D7" s="167"/>
      <c r="E7" s="164"/>
      <c r="F7" s="164"/>
      <c r="G7" s="164"/>
      <c r="H7" s="164"/>
      <c r="I7" s="164"/>
      <c r="J7" s="164"/>
      <c r="K7" s="164"/>
      <c r="L7" s="164"/>
      <c r="M7" s="164"/>
      <c r="N7" s="167"/>
      <c r="XFB7" s="121"/>
    </row>
    <row r="8" spans="1:15 16382:16382" s="120" customFormat="1" ht="18.95" customHeight="1">
      <c r="A8" s="122">
        <v>1</v>
      </c>
      <c r="B8" s="123" t="s">
        <v>11</v>
      </c>
      <c r="C8" s="122">
        <v>61</v>
      </c>
      <c r="D8" s="124"/>
      <c r="E8" s="125"/>
      <c r="F8" s="125"/>
      <c r="G8" s="125"/>
      <c r="H8" s="126">
        <f>D8*G8*6</f>
        <v>0</v>
      </c>
      <c r="I8" s="122">
        <v>61</v>
      </c>
      <c r="J8" s="126">
        <f t="shared" ref="J8:J71" si="0">2530000*0.4</f>
        <v>1012000</v>
      </c>
      <c r="K8" s="126">
        <v>486000</v>
      </c>
      <c r="L8" s="126">
        <f>J8-K8</f>
        <v>526000</v>
      </c>
      <c r="M8" s="126">
        <f>I8*L8*6</f>
        <v>192516000</v>
      </c>
      <c r="N8" s="126">
        <f>H8+M8</f>
        <v>192516000</v>
      </c>
      <c r="XFB8" s="121"/>
    </row>
    <row r="9" spans="1:15 16382:16382" s="120" customFormat="1" ht="18.95" customHeight="1">
      <c r="A9" s="127">
        <v>2</v>
      </c>
      <c r="B9" s="128" t="s">
        <v>12</v>
      </c>
      <c r="C9" s="127">
        <v>28</v>
      </c>
      <c r="D9" s="129"/>
      <c r="E9" s="130"/>
      <c r="F9" s="130"/>
      <c r="G9" s="130"/>
      <c r="H9" s="131">
        <f t="shared" ref="H9:H72" si="1">D9*G9*6</f>
        <v>0</v>
      </c>
      <c r="I9" s="127">
        <v>28</v>
      </c>
      <c r="J9" s="131">
        <f t="shared" si="0"/>
        <v>1012000</v>
      </c>
      <c r="K9" s="131">
        <v>486000</v>
      </c>
      <c r="L9" s="131">
        <f t="shared" ref="L9:L72" si="2">J9-K9</f>
        <v>526000</v>
      </c>
      <c r="M9" s="131">
        <f t="shared" ref="M9:M72" si="3">I9*L9*6</f>
        <v>88368000</v>
      </c>
      <c r="N9" s="131">
        <f t="shared" ref="N9:N72" si="4">H9+M9</f>
        <v>88368000</v>
      </c>
      <c r="XFB9" s="121"/>
    </row>
    <row r="10" spans="1:15 16382:16382" s="120" customFormat="1" ht="18.95" customHeight="1">
      <c r="A10" s="127">
        <v>3</v>
      </c>
      <c r="B10" s="128" t="s">
        <v>13</v>
      </c>
      <c r="C10" s="127">
        <v>33</v>
      </c>
      <c r="D10" s="129">
        <v>7</v>
      </c>
      <c r="E10" s="130">
        <f t="shared" ref="E10:E71" si="5">2530000*0.5</f>
        <v>1265000</v>
      </c>
      <c r="F10" s="130">
        <v>585000</v>
      </c>
      <c r="G10" s="130">
        <f t="shared" ref="G10:G72" si="6">E10-F10</f>
        <v>680000</v>
      </c>
      <c r="H10" s="131">
        <f t="shared" si="1"/>
        <v>28560000</v>
      </c>
      <c r="I10" s="127">
        <v>26</v>
      </c>
      <c r="J10" s="131">
        <f t="shared" si="0"/>
        <v>1012000</v>
      </c>
      <c r="K10" s="131">
        <v>486000</v>
      </c>
      <c r="L10" s="131">
        <f t="shared" si="2"/>
        <v>526000</v>
      </c>
      <c r="M10" s="131">
        <f t="shared" si="3"/>
        <v>82056000</v>
      </c>
      <c r="N10" s="131">
        <f t="shared" si="4"/>
        <v>110616000</v>
      </c>
      <c r="XFB10" s="121"/>
    </row>
    <row r="11" spans="1:15 16382:16382" s="120" customFormat="1" ht="18.95" customHeight="1">
      <c r="A11" s="127">
        <v>4</v>
      </c>
      <c r="B11" s="128" t="s">
        <v>14</v>
      </c>
      <c r="C11" s="127">
        <v>34</v>
      </c>
      <c r="D11" s="129">
        <v>7</v>
      </c>
      <c r="E11" s="130">
        <f t="shared" si="5"/>
        <v>1265000</v>
      </c>
      <c r="F11" s="130">
        <v>585000</v>
      </c>
      <c r="G11" s="130">
        <f t="shared" si="6"/>
        <v>680000</v>
      </c>
      <c r="H11" s="131">
        <f t="shared" si="1"/>
        <v>28560000</v>
      </c>
      <c r="I11" s="127">
        <v>27</v>
      </c>
      <c r="J11" s="131">
        <f t="shared" si="0"/>
        <v>1012000</v>
      </c>
      <c r="K11" s="131">
        <v>486000</v>
      </c>
      <c r="L11" s="131">
        <f t="shared" si="2"/>
        <v>526000</v>
      </c>
      <c r="M11" s="131">
        <f t="shared" si="3"/>
        <v>85212000</v>
      </c>
      <c r="N11" s="131">
        <f t="shared" si="4"/>
        <v>113772000</v>
      </c>
      <c r="XFB11" s="121"/>
    </row>
    <row r="12" spans="1:15 16382:16382" s="120" customFormat="1" ht="18.95" customHeight="1">
      <c r="A12" s="127">
        <v>5</v>
      </c>
      <c r="B12" s="128" t="s">
        <v>15</v>
      </c>
      <c r="C12" s="127">
        <v>60</v>
      </c>
      <c r="D12" s="129">
        <v>52</v>
      </c>
      <c r="E12" s="130">
        <f t="shared" si="5"/>
        <v>1265000</v>
      </c>
      <c r="F12" s="130">
        <v>585000</v>
      </c>
      <c r="G12" s="130">
        <f t="shared" si="6"/>
        <v>680000</v>
      </c>
      <c r="H12" s="131">
        <f t="shared" si="1"/>
        <v>212160000</v>
      </c>
      <c r="I12" s="127">
        <v>8</v>
      </c>
      <c r="J12" s="131">
        <f t="shared" si="0"/>
        <v>1012000</v>
      </c>
      <c r="K12" s="131">
        <v>486000</v>
      </c>
      <c r="L12" s="131">
        <f t="shared" si="2"/>
        <v>526000</v>
      </c>
      <c r="M12" s="131">
        <f t="shared" si="3"/>
        <v>25248000</v>
      </c>
      <c r="N12" s="131">
        <f t="shared" si="4"/>
        <v>237408000</v>
      </c>
      <c r="XFB12" s="121"/>
    </row>
    <row r="13" spans="1:15 16382:16382" s="120" customFormat="1" ht="18.95" customHeight="1">
      <c r="A13" s="127">
        <v>6</v>
      </c>
      <c r="B13" s="128" t="s">
        <v>16</v>
      </c>
      <c r="C13" s="127">
        <v>97</v>
      </c>
      <c r="D13" s="129"/>
      <c r="E13" s="130"/>
      <c r="F13" s="130"/>
      <c r="G13" s="130"/>
      <c r="H13" s="131">
        <f t="shared" si="1"/>
        <v>0</v>
      </c>
      <c r="I13" s="127">
        <v>97</v>
      </c>
      <c r="J13" s="131">
        <f t="shared" si="0"/>
        <v>1012000</v>
      </c>
      <c r="K13" s="131">
        <v>486000</v>
      </c>
      <c r="L13" s="131">
        <f t="shared" si="2"/>
        <v>526000</v>
      </c>
      <c r="M13" s="131">
        <f t="shared" si="3"/>
        <v>306132000</v>
      </c>
      <c r="N13" s="131">
        <f t="shared" si="4"/>
        <v>306132000</v>
      </c>
      <c r="XFB13" s="121"/>
    </row>
    <row r="14" spans="1:15 16382:16382" s="120" customFormat="1" ht="18.95" customHeight="1">
      <c r="A14" s="127">
        <v>7</v>
      </c>
      <c r="B14" s="128" t="s">
        <v>17</v>
      </c>
      <c r="C14" s="127">
        <v>22</v>
      </c>
      <c r="D14" s="129"/>
      <c r="E14" s="130"/>
      <c r="F14" s="130"/>
      <c r="G14" s="130"/>
      <c r="H14" s="131">
        <f t="shared" si="1"/>
        <v>0</v>
      </c>
      <c r="I14" s="127">
        <v>22</v>
      </c>
      <c r="J14" s="131">
        <f t="shared" si="0"/>
        <v>1012000</v>
      </c>
      <c r="K14" s="131">
        <v>486000</v>
      </c>
      <c r="L14" s="131">
        <f t="shared" si="2"/>
        <v>526000</v>
      </c>
      <c r="M14" s="131">
        <f t="shared" si="3"/>
        <v>69432000</v>
      </c>
      <c r="N14" s="131">
        <f t="shared" si="4"/>
        <v>69432000</v>
      </c>
      <c r="XFB14" s="121"/>
    </row>
    <row r="15" spans="1:15 16382:16382" s="120" customFormat="1" ht="18.95" customHeight="1">
      <c r="A15" s="127">
        <v>8</v>
      </c>
      <c r="B15" s="128" t="s">
        <v>18</v>
      </c>
      <c r="C15" s="127">
        <v>37</v>
      </c>
      <c r="D15" s="129">
        <v>14</v>
      </c>
      <c r="E15" s="130">
        <f t="shared" si="5"/>
        <v>1265000</v>
      </c>
      <c r="F15" s="130">
        <v>585000</v>
      </c>
      <c r="G15" s="130">
        <f t="shared" si="6"/>
        <v>680000</v>
      </c>
      <c r="H15" s="131">
        <f t="shared" si="1"/>
        <v>57120000</v>
      </c>
      <c r="I15" s="127">
        <v>23</v>
      </c>
      <c r="J15" s="131">
        <f t="shared" si="0"/>
        <v>1012000</v>
      </c>
      <c r="K15" s="131">
        <v>486000</v>
      </c>
      <c r="L15" s="131">
        <f t="shared" si="2"/>
        <v>526000</v>
      </c>
      <c r="M15" s="131">
        <f t="shared" si="3"/>
        <v>72588000</v>
      </c>
      <c r="N15" s="131">
        <f t="shared" si="4"/>
        <v>129708000</v>
      </c>
      <c r="XFB15" s="121"/>
    </row>
    <row r="16" spans="1:15 16382:16382" s="120" customFormat="1" ht="18.95" customHeight="1">
      <c r="A16" s="127">
        <v>9</v>
      </c>
      <c r="B16" s="128" t="s">
        <v>19</v>
      </c>
      <c r="C16" s="127">
        <v>44</v>
      </c>
      <c r="D16" s="129">
        <v>8</v>
      </c>
      <c r="E16" s="130">
        <f t="shared" si="5"/>
        <v>1265000</v>
      </c>
      <c r="F16" s="130">
        <v>585000</v>
      </c>
      <c r="G16" s="130">
        <f t="shared" si="6"/>
        <v>680000</v>
      </c>
      <c r="H16" s="131">
        <f t="shared" si="1"/>
        <v>32640000</v>
      </c>
      <c r="I16" s="127">
        <v>36</v>
      </c>
      <c r="J16" s="131">
        <f t="shared" si="0"/>
        <v>1012000</v>
      </c>
      <c r="K16" s="131">
        <v>486000</v>
      </c>
      <c r="L16" s="131">
        <f t="shared" si="2"/>
        <v>526000</v>
      </c>
      <c r="M16" s="131">
        <f t="shared" si="3"/>
        <v>113616000</v>
      </c>
      <c r="N16" s="131">
        <f t="shared" si="4"/>
        <v>146256000</v>
      </c>
      <c r="XFB16" s="121"/>
    </row>
    <row r="17" spans="1:14 16382:16382" s="120" customFormat="1" ht="18.95" customHeight="1">
      <c r="A17" s="127">
        <v>10</v>
      </c>
      <c r="B17" s="128" t="s">
        <v>20</v>
      </c>
      <c r="C17" s="127">
        <v>108</v>
      </c>
      <c r="D17" s="129"/>
      <c r="E17" s="130"/>
      <c r="F17" s="130"/>
      <c r="G17" s="130"/>
      <c r="H17" s="131">
        <f t="shared" si="1"/>
        <v>0</v>
      </c>
      <c r="I17" s="127">
        <v>108</v>
      </c>
      <c r="J17" s="131">
        <f t="shared" si="0"/>
        <v>1012000</v>
      </c>
      <c r="K17" s="131">
        <v>486000</v>
      </c>
      <c r="L17" s="131">
        <f t="shared" si="2"/>
        <v>526000</v>
      </c>
      <c r="M17" s="131">
        <f t="shared" si="3"/>
        <v>340848000</v>
      </c>
      <c r="N17" s="131">
        <f t="shared" si="4"/>
        <v>340848000</v>
      </c>
      <c r="XFB17" s="121"/>
    </row>
    <row r="18" spans="1:14 16382:16382" s="120" customFormat="1" ht="18.95" customHeight="1">
      <c r="A18" s="127">
        <v>11</v>
      </c>
      <c r="B18" s="128" t="s">
        <v>21</v>
      </c>
      <c r="C18" s="127">
        <v>92</v>
      </c>
      <c r="D18" s="129">
        <v>6</v>
      </c>
      <c r="E18" s="130">
        <f t="shared" si="5"/>
        <v>1265000</v>
      </c>
      <c r="F18" s="130">
        <v>585000</v>
      </c>
      <c r="G18" s="130">
        <f t="shared" si="6"/>
        <v>680000</v>
      </c>
      <c r="H18" s="131">
        <f t="shared" si="1"/>
        <v>24480000</v>
      </c>
      <c r="I18" s="127">
        <v>86</v>
      </c>
      <c r="J18" s="131">
        <f t="shared" si="0"/>
        <v>1012000</v>
      </c>
      <c r="K18" s="131">
        <v>486000</v>
      </c>
      <c r="L18" s="131">
        <f t="shared" si="2"/>
        <v>526000</v>
      </c>
      <c r="M18" s="131">
        <f t="shared" si="3"/>
        <v>271416000</v>
      </c>
      <c r="N18" s="131">
        <f t="shared" si="4"/>
        <v>295896000</v>
      </c>
      <c r="XFB18" s="121"/>
    </row>
    <row r="19" spans="1:14 16382:16382" s="120" customFormat="1" ht="18.95" customHeight="1">
      <c r="A19" s="127">
        <v>12</v>
      </c>
      <c r="B19" s="128" t="s">
        <v>22</v>
      </c>
      <c r="C19" s="127">
        <v>27</v>
      </c>
      <c r="D19" s="129">
        <v>5</v>
      </c>
      <c r="E19" s="130">
        <f t="shared" si="5"/>
        <v>1265000</v>
      </c>
      <c r="F19" s="130">
        <v>585000</v>
      </c>
      <c r="G19" s="130">
        <f t="shared" si="6"/>
        <v>680000</v>
      </c>
      <c r="H19" s="131">
        <f t="shared" si="1"/>
        <v>20400000</v>
      </c>
      <c r="I19" s="127">
        <v>22</v>
      </c>
      <c r="J19" s="131">
        <f t="shared" si="0"/>
        <v>1012000</v>
      </c>
      <c r="K19" s="131">
        <v>486000</v>
      </c>
      <c r="L19" s="131">
        <f t="shared" si="2"/>
        <v>526000</v>
      </c>
      <c r="M19" s="131">
        <f t="shared" si="3"/>
        <v>69432000</v>
      </c>
      <c r="N19" s="131">
        <f t="shared" si="4"/>
        <v>89832000</v>
      </c>
      <c r="XFB19" s="121"/>
    </row>
    <row r="20" spans="1:14 16382:16382" s="120" customFormat="1" ht="18.95" customHeight="1">
      <c r="A20" s="127">
        <v>13</v>
      </c>
      <c r="B20" s="128" t="s">
        <v>23</v>
      </c>
      <c r="C20" s="127">
        <v>30</v>
      </c>
      <c r="D20" s="129">
        <v>30</v>
      </c>
      <c r="E20" s="130">
        <f t="shared" si="5"/>
        <v>1265000</v>
      </c>
      <c r="F20" s="130">
        <v>585000</v>
      </c>
      <c r="G20" s="130">
        <f t="shared" si="6"/>
        <v>680000</v>
      </c>
      <c r="H20" s="131">
        <f t="shared" si="1"/>
        <v>122400000</v>
      </c>
      <c r="I20" s="127"/>
      <c r="J20" s="131"/>
      <c r="K20" s="131"/>
      <c r="L20" s="131"/>
      <c r="M20" s="131"/>
      <c r="N20" s="131">
        <f t="shared" si="4"/>
        <v>122400000</v>
      </c>
      <c r="XFB20" s="121"/>
    </row>
    <row r="21" spans="1:14 16382:16382" s="120" customFormat="1" ht="18.95" customHeight="1">
      <c r="A21" s="127">
        <v>14</v>
      </c>
      <c r="B21" s="128" t="s">
        <v>24</v>
      </c>
      <c r="C21" s="127">
        <v>37</v>
      </c>
      <c r="D21" s="129">
        <v>37</v>
      </c>
      <c r="E21" s="130">
        <f t="shared" si="5"/>
        <v>1265000</v>
      </c>
      <c r="F21" s="130">
        <v>585000</v>
      </c>
      <c r="G21" s="130">
        <f t="shared" si="6"/>
        <v>680000</v>
      </c>
      <c r="H21" s="131">
        <f t="shared" si="1"/>
        <v>150960000</v>
      </c>
      <c r="I21" s="127"/>
      <c r="J21" s="131"/>
      <c r="K21" s="131"/>
      <c r="L21" s="131"/>
      <c r="M21" s="131"/>
      <c r="N21" s="131">
        <f t="shared" si="4"/>
        <v>150960000</v>
      </c>
      <c r="XFB21" s="121"/>
    </row>
    <row r="22" spans="1:14 16382:16382" s="120" customFormat="1" ht="18.95" customHeight="1">
      <c r="A22" s="127">
        <v>15</v>
      </c>
      <c r="B22" s="128" t="s">
        <v>25</v>
      </c>
      <c r="C22" s="127">
        <v>10</v>
      </c>
      <c r="D22" s="129">
        <v>10</v>
      </c>
      <c r="E22" s="130">
        <f t="shared" si="5"/>
        <v>1265000</v>
      </c>
      <c r="F22" s="130">
        <v>585000</v>
      </c>
      <c r="G22" s="130">
        <f t="shared" si="6"/>
        <v>680000</v>
      </c>
      <c r="H22" s="131">
        <f t="shared" si="1"/>
        <v>40800000</v>
      </c>
      <c r="I22" s="127"/>
      <c r="J22" s="131"/>
      <c r="K22" s="131"/>
      <c r="L22" s="131"/>
      <c r="M22" s="131"/>
      <c r="N22" s="131">
        <f t="shared" si="4"/>
        <v>40800000</v>
      </c>
      <c r="XFB22" s="121"/>
    </row>
    <row r="23" spans="1:14 16382:16382" s="120" customFormat="1" ht="18.95" customHeight="1">
      <c r="A23" s="127">
        <v>16</v>
      </c>
      <c r="B23" s="128" t="s">
        <v>26</v>
      </c>
      <c r="C23" s="127">
        <v>54</v>
      </c>
      <c r="D23" s="129">
        <v>3</v>
      </c>
      <c r="E23" s="130">
        <f t="shared" si="5"/>
        <v>1265000</v>
      </c>
      <c r="F23" s="130">
        <v>585000</v>
      </c>
      <c r="G23" s="130">
        <f t="shared" si="6"/>
        <v>680000</v>
      </c>
      <c r="H23" s="131">
        <f t="shared" si="1"/>
        <v>12240000</v>
      </c>
      <c r="I23" s="127">
        <v>51</v>
      </c>
      <c r="J23" s="131">
        <f t="shared" si="0"/>
        <v>1012000</v>
      </c>
      <c r="K23" s="131">
        <v>486000</v>
      </c>
      <c r="L23" s="131">
        <f t="shared" si="2"/>
        <v>526000</v>
      </c>
      <c r="M23" s="131">
        <f t="shared" si="3"/>
        <v>160956000</v>
      </c>
      <c r="N23" s="131">
        <f t="shared" si="4"/>
        <v>173196000</v>
      </c>
      <c r="XFB23" s="121"/>
    </row>
    <row r="24" spans="1:14 16382:16382" s="120" customFormat="1" ht="18.95" customHeight="1">
      <c r="A24" s="127">
        <v>17</v>
      </c>
      <c r="B24" s="128" t="s">
        <v>27</v>
      </c>
      <c r="C24" s="127">
        <v>39</v>
      </c>
      <c r="D24" s="129"/>
      <c r="E24" s="130"/>
      <c r="F24" s="130"/>
      <c r="G24" s="130"/>
      <c r="H24" s="131">
        <f t="shared" si="1"/>
        <v>0</v>
      </c>
      <c r="I24" s="127">
        <v>39</v>
      </c>
      <c r="J24" s="131">
        <f t="shared" si="0"/>
        <v>1012000</v>
      </c>
      <c r="K24" s="131">
        <v>486000</v>
      </c>
      <c r="L24" s="131">
        <f t="shared" si="2"/>
        <v>526000</v>
      </c>
      <c r="M24" s="131">
        <f t="shared" si="3"/>
        <v>123084000</v>
      </c>
      <c r="N24" s="131">
        <f t="shared" si="4"/>
        <v>123084000</v>
      </c>
      <c r="XFB24" s="121"/>
    </row>
    <row r="25" spans="1:14 16382:16382" s="120" customFormat="1" ht="18.95" customHeight="1">
      <c r="A25" s="127">
        <v>18</v>
      </c>
      <c r="B25" s="128" t="s">
        <v>28</v>
      </c>
      <c r="C25" s="127">
        <v>36</v>
      </c>
      <c r="D25" s="129">
        <v>9</v>
      </c>
      <c r="E25" s="130">
        <f t="shared" si="5"/>
        <v>1265000</v>
      </c>
      <c r="F25" s="130">
        <v>585000</v>
      </c>
      <c r="G25" s="130">
        <f t="shared" si="6"/>
        <v>680000</v>
      </c>
      <c r="H25" s="131">
        <f t="shared" si="1"/>
        <v>36720000</v>
      </c>
      <c r="I25" s="127">
        <v>27</v>
      </c>
      <c r="J25" s="131">
        <f t="shared" si="0"/>
        <v>1012000</v>
      </c>
      <c r="K25" s="131">
        <v>486000</v>
      </c>
      <c r="L25" s="131">
        <f t="shared" si="2"/>
        <v>526000</v>
      </c>
      <c r="M25" s="131">
        <f t="shared" si="3"/>
        <v>85212000</v>
      </c>
      <c r="N25" s="131">
        <f t="shared" si="4"/>
        <v>121932000</v>
      </c>
      <c r="XFB25" s="121"/>
    </row>
    <row r="26" spans="1:14 16382:16382" s="120" customFormat="1" ht="18.95" customHeight="1">
      <c r="A26" s="127">
        <v>19</v>
      </c>
      <c r="B26" s="128" t="s">
        <v>29</v>
      </c>
      <c r="C26" s="127">
        <v>62</v>
      </c>
      <c r="D26" s="129"/>
      <c r="E26" s="130"/>
      <c r="F26" s="130"/>
      <c r="G26" s="130"/>
      <c r="H26" s="131">
        <f t="shared" si="1"/>
        <v>0</v>
      </c>
      <c r="I26" s="127">
        <v>62</v>
      </c>
      <c r="J26" s="131">
        <f t="shared" si="0"/>
        <v>1012000</v>
      </c>
      <c r="K26" s="131">
        <v>486000</v>
      </c>
      <c r="L26" s="131">
        <f t="shared" si="2"/>
        <v>526000</v>
      </c>
      <c r="M26" s="131">
        <f t="shared" si="3"/>
        <v>195672000</v>
      </c>
      <c r="N26" s="131">
        <f t="shared" si="4"/>
        <v>195672000</v>
      </c>
      <c r="XFB26" s="121"/>
    </row>
    <row r="27" spans="1:14 16382:16382" s="120" customFormat="1" ht="18.95" customHeight="1">
      <c r="A27" s="127">
        <v>20</v>
      </c>
      <c r="B27" s="128" t="s">
        <v>30</v>
      </c>
      <c r="C27" s="127">
        <v>7</v>
      </c>
      <c r="D27" s="129">
        <v>2</v>
      </c>
      <c r="E27" s="130">
        <f t="shared" si="5"/>
        <v>1265000</v>
      </c>
      <c r="F27" s="130">
        <v>585000</v>
      </c>
      <c r="G27" s="130">
        <f t="shared" si="6"/>
        <v>680000</v>
      </c>
      <c r="H27" s="131">
        <f t="shared" si="1"/>
        <v>8160000</v>
      </c>
      <c r="I27" s="127">
        <v>5</v>
      </c>
      <c r="J27" s="131">
        <f t="shared" si="0"/>
        <v>1012000</v>
      </c>
      <c r="K27" s="131">
        <v>486000</v>
      </c>
      <c r="L27" s="131">
        <f t="shared" si="2"/>
        <v>526000</v>
      </c>
      <c r="M27" s="131">
        <f t="shared" si="3"/>
        <v>15780000</v>
      </c>
      <c r="N27" s="131">
        <f t="shared" si="4"/>
        <v>23940000</v>
      </c>
      <c r="XFB27" s="121"/>
    </row>
    <row r="28" spans="1:14 16382:16382" s="120" customFormat="1" ht="18.95" customHeight="1">
      <c r="A28" s="127">
        <v>21</v>
      </c>
      <c r="B28" s="128" t="s">
        <v>31</v>
      </c>
      <c r="C28" s="127">
        <v>27</v>
      </c>
      <c r="D28" s="129">
        <v>27</v>
      </c>
      <c r="E28" s="130">
        <f t="shared" si="5"/>
        <v>1265000</v>
      </c>
      <c r="F28" s="130">
        <v>585000</v>
      </c>
      <c r="G28" s="130">
        <f t="shared" si="6"/>
        <v>680000</v>
      </c>
      <c r="H28" s="131">
        <f t="shared" si="1"/>
        <v>110160000</v>
      </c>
      <c r="I28" s="127"/>
      <c r="J28" s="131"/>
      <c r="K28" s="131"/>
      <c r="L28" s="131"/>
      <c r="M28" s="131"/>
      <c r="N28" s="131">
        <f t="shared" si="4"/>
        <v>110160000</v>
      </c>
      <c r="XFB28" s="121"/>
    </row>
    <row r="29" spans="1:14 16382:16382" s="120" customFormat="1" ht="18.95" customHeight="1">
      <c r="A29" s="127">
        <v>22</v>
      </c>
      <c r="B29" s="128" t="s">
        <v>32</v>
      </c>
      <c r="C29" s="127">
        <v>20</v>
      </c>
      <c r="D29" s="129">
        <v>20</v>
      </c>
      <c r="E29" s="130">
        <f t="shared" si="5"/>
        <v>1265000</v>
      </c>
      <c r="F29" s="130">
        <v>585000</v>
      </c>
      <c r="G29" s="130">
        <f t="shared" si="6"/>
        <v>680000</v>
      </c>
      <c r="H29" s="131">
        <f t="shared" si="1"/>
        <v>81600000</v>
      </c>
      <c r="I29" s="127"/>
      <c r="J29" s="131"/>
      <c r="K29" s="131"/>
      <c r="L29" s="131"/>
      <c r="M29" s="131"/>
      <c r="N29" s="131">
        <f t="shared" si="4"/>
        <v>81600000</v>
      </c>
      <c r="XFB29" s="121"/>
    </row>
    <row r="30" spans="1:14 16382:16382" s="120" customFormat="1" ht="18.95" customHeight="1">
      <c r="A30" s="127">
        <v>23</v>
      </c>
      <c r="B30" s="128" t="s">
        <v>33</v>
      </c>
      <c r="C30" s="127">
        <v>79</v>
      </c>
      <c r="D30" s="129">
        <v>20</v>
      </c>
      <c r="E30" s="130">
        <f t="shared" si="5"/>
        <v>1265000</v>
      </c>
      <c r="F30" s="130">
        <v>585000</v>
      </c>
      <c r="G30" s="130">
        <f t="shared" si="6"/>
        <v>680000</v>
      </c>
      <c r="H30" s="131">
        <f t="shared" si="1"/>
        <v>81600000</v>
      </c>
      <c r="I30" s="127">
        <v>59</v>
      </c>
      <c r="J30" s="131">
        <f t="shared" si="0"/>
        <v>1012000</v>
      </c>
      <c r="K30" s="131">
        <v>486000</v>
      </c>
      <c r="L30" s="131">
        <f t="shared" si="2"/>
        <v>526000</v>
      </c>
      <c r="M30" s="131">
        <f t="shared" si="3"/>
        <v>186204000</v>
      </c>
      <c r="N30" s="131">
        <f t="shared" si="4"/>
        <v>267804000</v>
      </c>
      <c r="XFB30" s="121"/>
    </row>
    <row r="31" spans="1:14 16382:16382" s="120" customFormat="1" ht="18.95" customHeight="1">
      <c r="A31" s="129">
        <v>24</v>
      </c>
      <c r="B31" s="132" t="s">
        <v>34</v>
      </c>
      <c r="C31" s="129">
        <v>80</v>
      </c>
      <c r="D31" s="129">
        <v>17</v>
      </c>
      <c r="E31" s="130">
        <f t="shared" si="5"/>
        <v>1265000</v>
      </c>
      <c r="F31" s="130">
        <v>585000</v>
      </c>
      <c r="G31" s="130">
        <f t="shared" si="6"/>
        <v>680000</v>
      </c>
      <c r="H31" s="131">
        <f t="shared" si="1"/>
        <v>69360000</v>
      </c>
      <c r="I31" s="129">
        <v>63</v>
      </c>
      <c r="J31" s="131">
        <f t="shared" si="0"/>
        <v>1012000</v>
      </c>
      <c r="K31" s="131">
        <v>486000</v>
      </c>
      <c r="L31" s="131">
        <f t="shared" si="2"/>
        <v>526000</v>
      </c>
      <c r="M31" s="131">
        <f t="shared" si="3"/>
        <v>198828000</v>
      </c>
      <c r="N31" s="131">
        <f t="shared" si="4"/>
        <v>268188000</v>
      </c>
      <c r="XFB31" s="121"/>
    </row>
    <row r="32" spans="1:14 16382:16382" s="120" customFormat="1" ht="18.95" customHeight="1">
      <c r="A32" s="127">
        <v>25</v>
      </c>
      <c r="B32" s="128" t="s">
        <v>35</v>
      </c>
      <c r="C32" s="127">
        <v>43</v>
      </c>
      <c r="D32" s="129"/>
      <c r="E32" s="130"/>
      <c r="F32" s="130"/>
      <c r="G32" s="130"/>
      <c r="H32" s="131">
        <f t="shared" si="1"/>
        <v>0</v>
      </c>
      <c r="I32" s="127">
        <v>43</v>
      </c>
      <c r="J32" s="131">
        <f t="shared" si="0"/>
        <v>1012000</v>
      </c>
      <c r="K32" s="131">
        <v>486000</v>
      </c>
      <c r="L32" s="131">
        <f t="shared" si="2"/>
        <v>526000</v>
      </c>
      <c r="M32" s="131">
        <f t="shared" si="3"/>
        <v>135708000</v>
      </c>
      <c r="N32" s="131">
        <f t="shared" si="4"/>
        <v>135708000</v>
      </c>
      <c r="XFB32" s="121"/>
    </row>
    <row r="33" spans="1:14 16382:16382" s="120" customFormat="1" ht="18.95" customHeight="1">
      <c r="A33" s="127">
        <v>26</v>
      </c>
      <c r="B33" s="128" t="s">
        <v>36</v>
      </c>
      <c r="C33" s="127">
        <v>38</v>
      </c>
      <c r="D33" s="129">
        <v>22</v>
      </c>
      <c r="E33" s="130">
        <f t="shared" si="5"/>
        <v>1265000</v>
      </c>
      <c r="F33" s="130">
        <v>585000</v>
      </c>
      <c r="G33" s="130">
        <f t="shared" si="6"/>
        <v>680000</v>
      </c>
      <c r="H33" s="131">
        <f t="shared" si="1"/>
        <v>89760000</v>
      </c>
      <c r="I33" s="127">
        <v>16</v>
      </c>
      <c r="J33" s="131">
        <f t="shared" si="0"/>
        <v>1012000</v>
      </c>
      <c r="K33" s="131">
        <v>486000</v>
      </c>
      <c r="L33" s="131">
        <f t="shared" si="2"/>
        <v>526000</v>
      </c>
      <c r="M33" s="131">
        <f t="shared" si="3"/>
        <v>50496000</v>
      </c>
      <c r="N33" s="131">
        <f t="shared" si="4"/>
        <v>140256000</v>
      </c>
      <c r="XFB33" s="121"/>
    </row>
    <row r="34" spans="1:14 16382:16382" s="120" customFormat="1" ht="18.95" customHeight="1">
      <c r="A34" s="127">
        <v>27</v>
      </c>
      <c r="B34" s="128" t="s">
        <v>37</v>
      </c>
      <c r="C34" s="127">
        <v>29</v>
      </c>
      <c r="D34" s="129">
        <v>8</v>
      </c>
      <c r="E34" s="130">
        <f t="shared" si="5"/>
        <v>1265000</v>
      </c>
      <c r="F34" s="130">
        <v>585000</v>
      </c>
      <c r="G34" s="130">
        <f t="shared" si="6"/>
        <v>680000</v>
      </c>
      <c r="H34" s="131">
        <f t="shared" si="1"/>
        <v>32640000</v>
      </c>
      <c r="I34" s="127">
        <v>21</v>
      </c>
      <c r="J34" s="131">
        <f t="shared" si="0"/>
        <v>1012000</v>
      </c>
      <c r="K34" s="131">
        <v>486000</v>
      </c>
      <c r="L34" s="131">
        <f t="shared" si="2"/>
        <v>526000</v>
      </c>
      <c r="M34" s="131">
        <f t="shared" si="3"/>
        <v>66276000</v>
      </c>
      <c r="N34" s="131">
        <f t="shared" si="4"/>
        <v>98916000</v>
      </c>
      <c r="XFB34" s="121"/>
    </row>
    <row r="35" spans="1:14 16382:16382" s="120" customFormat="1" ht="18.95" customHeight="1">
      <c r="A35" s="127">
        <v>28</v>
      </c>
      <c r="B35" s="128" t="s">
        <v>38</v>
      </c>
      <c r="C35" s="127">
        <v>71</v>
      </c>
      <c r="D35" s="129"/>
      <c r="E35" s="130"/>
      <c r="F35" s="130"/>
      <c r="G35" s="130"/>
      <c r="H35" s="131">
        <f t="shared" si="1"/>
        <v>0</v>
      </c>
      <c r="I35" s="127">
        <v>71</v>
      </c>
      <c r="J35" s="131">
        <f t="shared" si="0"/>
        <v>1012000</v>
      </c>
      <c r="K35" s="131">
        <v>486000</v>
      </c>
      <c r="L35" s="131">
        <f t="shared" si="2"/>
        <v>526000</v>
      </c>
      <c r="M35" s="131">
        <f t="shared" si="3"/>
        <v>224076000</v>
      </c>
      <c r="N35" s="131">
        <f t="shared" si="4"/>
        <v>224076000</v>
      </c>
      <c r="XFB35" s="121"/>
    </row>
    <row r="36" spans="1:14 16382:16382" s="120" customFormat="1" ht="18.95" customHeight="1">
      <c r="A36" s="127">
        <v>29</v>
      </c>
      <c r="B36" s="128" t="s">
        <v>39</v>
      </c>
      <c r="C36" s="127">
        <v>31</v>
      </c>
      <c r="D36" s="129">
        <v>31</v>
      </c>
      <c r="E36" s="130">
        <f t="shared" si="5"/>
        <v>1265000</v>
      </c>
      <c r="F36" s="130">
        <v>585000</v>
      </c>
      <c r="G36" s="130">
        <f t="shared" si="6"/>
        <v>680000</v>
      </c>
      <c r="H36" s="131">
        <f t="shared" si="1"/>
        <v>126480000</v>
      </c>
      <c r="I36" s="127"/>
      <c r="J36" s="131"/>
      <c r="K36" s="131"/>
      <c r="L36" s="131"/>
      <c r="M36" s="131"/>
      <c r="N36" s="131">
        <f t="shared" si="4"/>
        <v>126480000</v>
      </c>
      <c r="XFB36" s="121"/>
    </row>
    <row r="37" spans="1:14 16382:16382" s="120" customFormat="1" ht="18.95" customHeight="1">
      <c r="A37" s="127">
        <v>30</v>
      </c>
      <c r="B37" s="128" t="s">
        <v>40</v>
      </c>
      <c r="C37" s="127">
        <v>102</v>
      </c>
      <c r="D37" s="129"/>
      <c r="E37" s="130"/>
      <c r="F37" s="130"/>
      <c r="G37" s="130"/>
      <c r="H37" s="131">
        <f t="shared" si="1"/>
        <v>0</v>
      </c>
      <c r="I37" s="127">
        <v>102</v>
      </c>
      <c r="J37" s="131">
        <f t="shared" si="0"/>
        <v>1012000</v>
      </c>
      <c r="K37" s="131">
        <v>486000</v>
      </c>
      <c r="L37" s="131">
        <f t="shared" si="2"/>
        <v>526000</v>
      </c>
      <c r="M37" s="131">
        <f t="shared" si="3"/>
        <v>321912000</v>
      </c>
      <c r="N37" s="131">
        <f t="shared" si="4"/>
        <v>321912000</v>
      </c>
      <c r="XFB37" s="121"/>
    </row>
    <row r="38" spans="1:14 16382:16382" s="120" customFormat="1" ht="18.95" customHeight="1">
      <c r="A38" s="127">
        <v>31</v>
      </c>
      <c r="B38" s="128" t="s">
        <v>41</v>
      </c>
      <c r="C38" s="127">
        <v>14</v>
      </c>
      <c r="D38" s="129">
        <v>14</v>
      </c>
      <c r="E38" s="130">
        <f t="shared" si="5"/>
        <v>1265000</v>
      </c>
      <c r="F38" s="130">
        <v>585000</v>
      </c>
      <c r="G38" s="130">
        <f t="shared" si="6"/>
        <v>680000</v>
      </c>
      <c r="H38" s="131">
        <f t="shared" si="1"/>
        <v>57120000</v>
      </c>
      <c r="I38" s="127"/>
      <c r="J38" s="131"/>
      <c r="K38" s="131"/>
      <c r="L38" s="131"/>
      <c r="M38" s="131"/>
      <c r="N38" s="131">
        <f t="shared" si="4"/>
        <v>57120000</v>
      </c>
      <c r="XFB38" s="121"/>
    </row>
    <row r="39" spans="1:14 16382:16382" s="120" customFormat="1" ht="18.95" customHeight="1">
      <c r="A39" s="127">
        <v>32</v>
      </c>
      <c r="B39" s="128" t="s">
        <v>42</v>
      </c>
      <c r="C39" s="127">
        <v>53</v>
      </c>
      <c r="D39" s="129">
        <v>3</v>
      </c>
      <c r="E39" s="130">
        <f t="shared" si="5"/>
        <v>1265000</v>
      </c>
      <c r="F39" s="130">
        <v>585000</v>
      </c>
      <c r="G39" s="130">
        <f t="shared" si="6"/>
        <v>680000</v>
      </c>
      <c r="H39" s="131">
        <f t="shared" si="1"/>
        <v>12240000</v>
      </c>
      <c r="I39" s="127">
        <v>50</v>
      </c>
      <c r="J39" s="131">
        <f t="shared" si="0"/>
        <v>1012000</v>
      </c>
      <c r="K39" s="131">
        <v>486000</v>
      </c>
      <c r="L39" s="131">
        <f t="shared" si="2"/>
        <v>526000</v>
      </c>
      <c r="M39" s="131">
        <f t="shared" si="3"/>
        <v>157800000</v>
      </c>
      <c r="N39" s="131">
        <f t="shared" si="4"/>
        <v>170040000</v>
      </c>
      <c r="XFB39" s="121"/>
    </row>
    <row r="40" spans="1:14 16382:16382" s="120" customFormat="1" ht="18.95" customHeight="1">
      <c r="A40" s="127">
        <v>33</v>
      </c>
      <c r="B40" s="128" t="s">
        <v>43</v>
      </c>
      <c r="C40" s="127">
        <v>34</v>
      </c>
      <c r="D40" s="129">
        <v>10</v>
      </c>
      <c r="E40" s="130">
        <f t="shared" si="5"/>
        <v>1265000</v>
      </c>
      <c r="F40" s="130">
        <v>585000</v>
      </c>
      <c r="G40" s="130">
        <f t="shared" si="6"/>
        <v>680000</v>
      </c>
      <c r="H40" s="131">
        <f t="shared" si="1"/>
        <v>40800000</v>
      </c>
      <c r="I40" s="127">
        <v>24</v>
      </c>
      <c r="J40" s="131">
        <f t="shared" si="0"/>
        <v>1012000</v>
      </c>
      <c r="K40" s="131">
        <v>486000</v>
      </c>
      <c r="L40" s="131">
        <f t="shared" si="2"/>
        <v>526000</v>
      </c>
      <c r="M40" s="131">
        <f t="shared" si="3"/>
        <v>75744000</v>
      </c>
      <c r="N40" s="131">
        <f t="shared" si="4"/>
        <v>116544000</v>
      </c>
      <c r="XFB40" s="121"/>
    </row>
    <row r="41" spans="1:14 16382:16382" s="120" customFormat="1" ht="18.95" customHeight="1">
      <c r="A41" s="127">
        <v>34</v>
      </c>
      <c r="B41" s="128" t="s">
        <v>44</v>
      </c>
      <c r="C41" s="127">
        <v>28</v>
      </c>
      <c r="D41" s="129">
        <v>9</v>
      </c>
      <c r="E41" s="130">
        <f t="shared" si="5"/>
        <v>1265000</v>
      </c>
      <c r="F41" s="130">
        <v>585000</v>
      </c>
      <c r="G41" s="130">
        <f t="shared" si="6"/>
        <v>680000</v>
      </c>
      <c r="H41" s="131">
        <f t="shared" si="1"/>
        <v>36720000</v>
      </c>
      <c r="I41" s="127">
        <v>19</v>
      </c>
      <c r="J41" s="131">
        <f t="shared" si="0"/>
        <v>1012000</v>
      </c>
      <c r="K41" s="131">
        <v>486000</v>
      </c>
      <c r="L41" s="131">
        <f t="shared" si="2"/>
        <v>526000</v>
      </c>
      <c r="M41" s="131">
        <f t="shared" si="3"/>
        <v>59964000</v>
      </c>
      <c r="N41" s="131">
        <f t="shared" si="4"/>
        <v>96684000</v>
      </c>
      <c r="XFB41" s="121"/>
    </row>
    <row r="42" spans="1:14 16382:16382" s="120" customFormat="1" ht="18.95" customHeight="1">
      <c r="A42" s="127">
        <v>35</v>
      </c>
      <c r="B42" s="128" t="s">
        <v>45</v>
      </c>
      <c r="C42" s="127">
        <v>29</v>
      </c>
      <c r="D42" s="129">
        <v>2</v>
      </c>
      <c r="E42" s="130">
        <f t="shared" si="5"/>
        <v>1265000</v>
      </c>
      <c r="F42" s="130">
        <v>585000</v>
      </c>
      <c r="G42" s="130">
        <f t="shared" si="6"/>
        <v>680000</v>
      </c>
      <c r="H42" s="131">
        <f t="shared" si="1"/>
        <v>8160000</v>
      </c>
      <c r="I42" s="127">
        <v>27</v>
      </c>
      <c r="J42" s="131">
        <f t="shared" si="0"/>
        <v>1012000</v>
      </c>
      <c r="K42" s="131">
        <v>486000</v>
      </c>
      <c r="L42" s="131">
        <f t="shared" si="2"/>
        <v>526000</v>
      </c>
      <c r="M42" s="131">
        <f t="shared" si="3"/>
        <v>85212000</v>
      </c>
      <c r="N42" s="131">
        <f t="shared" si="4"/>
        <v>93372000</v>
      </c>
      <c r="XFB42" s="121"/>
    </row>
    <row r="43" spans="1:14 16382:16382" s="120" customFormat="1" ht="18.95" customHeight="1">
      <c r="A43" s="127">
        <v>36</v>
      </c>
      <c r="B43" s="128" t="s">
        <v>46</v>
      </c>
      <c r="C43" s="127">
        <v>29</v>
      </c>
      <c r="D43" s="129">
        <v>16</v>
      </c>
      <c r="E43" s="130">
        <f t="shared" si="5"/>
        <v>1265000</v>
      </c>
      <c r="F43" s="130">
        <v>585000</v>
      </c>
      <c r="G43" s="130">
        <f t="shared" si="6"/>
        <v>680000</v>
      </c>
      <c r="H43" s="131">
        <f t="shared" si="1"/>
        <v>65280000</v>
      </c>
      <c r="I43" s="127">
        <v>13</v>
      </c>
      <c r="J43" s="131">
        <f t="shared" si="0"/>
        <v>1012000</v>
      </c>
      <c r="K43" s="131">
        <v>486000</v>
      </c>
      <c r="L43" s="131">
        <f t="shared" si="2"/>
        <v>526000</v>
      </c>
      <c r="M43" s="131">
        <f t="shared" si="3"/>
        <v>41028000</v>
      </c>
      <c r="N43" s="131">
        <f t="shared" si="4"/>
        <v>106308000</v>
      </c>
      <c r="XFB43" s="121"/>
    </row>
    <row r="44" spans="1:14 16382:16382" s="120" customFormat="1" ht="18.95" customHeight="1">
      <c r="A44" s="127">
        <v>37</v>
      </c>
      <c r="B44" s="128" t="s">
        <v>47</v>
      </c>
      <c r="C44" s="127">
        <v>21</v>
      </c>
      <c r="D44" s="129">
        <v>5</v>
      </c>
      <c r="E44" s="130">
        <f t="shared" si="5"/>
        <v>1265000</v>
      </c>
      <c r="F44" s="130">
        <v>585000</v>
      </c>
      <c r="G44" s="130">
        <f t="shared" si="6"/>
        <v>680000</v>
      </c>
      <c r="H44" s="131">
        <f t="shared" si="1"/>
        <v>20400000</v>
      </c>
      <c r="I44" s="127">
        <v>16</v>
      </c>
      <c r="J44" s="131">
        <f t="shared" si="0"/>
        <v>1012000</v>
      </c>
      <c r="K44" s="131">
        <v>486000</v>
      </c>
      <c r="L44" s="131">
        <f t="shared" si="2"/>
        <v>526000</v>
      </c>
      <c r="M44" s="131">
        <f t="shared" si="3"/>
        <v>50496000</v>
      </c>
      <c r="N44" s="131">
        <f t="shared" si="4"/>
        <v>70896000</v>
      </c>
      <c r="XFB44" s="121"/>
    </row>
    <row r="45" spans="1:14 16382:16382" s="120" customFormat="1" ht="18.95" customHeight="1">
      <c r="A45" s="127">
        <v>38</v>
      </c>
      <c r="B45" s="128" t="s">
        <v>48</v>
      </c>
      <c r="C45" s="127">
        <v>17</v>
      </c>
      <c r="D45" s="129">
        <v>8</v>
      </c>
      <c r="E45" s="130">
        <f t="shared" si="5"/>
        <v>1265000</v>
      </c>
      <c r="F45" s="130">
        <v>585000</v>
      </c>
      <c r="G45" s="130">
        <f t="shared" si="6"/>
        <v>680000</v>
      </c>
      <c r="H45" s="131">
        <f t="shared" si="1"/>
        <v>32640000</v>
      </c>
      <c r="I45" s="127">
        <v>9</v>
      </c>
      <c r="J45" s="131">
        <f t="shared" si="0"/>
        <v>1012000</v>
      </c>
      <c r="K45" s="131">
        <v>486000</v>
      </c>
      <c r="L45" s="131">
        <f t="shared" si="2"/>
        <v>526000</v>
      </c>
      <c r="M45" s="131">
        <f t="shared" si="3"/>
        <v>28404000</v>
      </c>
      <c r="N45" s="131">
        <f t="shared" si="4"/>
        <v>61044000</v>
      </c>
      <c r="XFB45" s="121"/>
    </row>
    <row r="46" spans="1:14 16382:16382" s="120" customFormat="1" ht="18.95" customHeight="1">
      <c r="A46" s="127">
        <v>39</v>
      </c>
      <c r="B46" s="128" t="s">
        <v>49</v>
      </c>
      <c r="C46" s="127">
        <v>13</v>
      </c>
      <c r="D46" s="129">
        <v>13</v>
      </c>
      <c r="E46" s="130">
        <f t="shared" si="5"/>
        <v>1265000</v>
      </c>
      <c r="F46" s="130">
        <v>585000</v>
      </c>
      <c r="G46" s="130">
        <f t="shared" si="6"/>
        <v>680000</v>
      </c>
      <c r="H46" s="131">
        <f t="shared" si="1"/>
        <v>53040000</v>
      </c>
      <c r="I46" s="127"/>
      <c r="J46" s="131"/>
      <c r="K46" s="131"/>
      <c r="L46" s="131"/>
      <c r="M46" s="131"/>
      <c r="N46" s="131">
        <f t="shared" si="4"/>
        <v>53040000</v>
      </c>
      <c r="XFB46" s="121"/>
    </row>
    <row r="47" spans="1:14 16382:16382" s="120" customFormat="1" ht="18.95" customHeight="1">
      <c r="A47" s="127">
        <v>40</v>
      </c>
      <c r="B47" s="128" t="s">
        <v>50</v>
      </c>
      <c r="C47" s="127">
        <v>237</v>
      </c>
      <c r="D47" s="129"/>
      <c r="E47" s="130"/>
      <c r="F47" s="130"/>
      <c r="G47" s="130"/>
      <c r="H47" s="131">
        <f t="shared" si="1"/>
        <v>0</v>
      </c>
      <c r="I47" s="127">
        <v>237</v>
      </c>
      <c r="J47" s="131">
        <f t="shared" si="0"/>
        <v>1012000</v>
      </c>
      <c r="K47" s="131">
        <v>486000</v>
      </c>
      <c r="L47" s="131">
        <f t="shared" si="2"/>
        <v>526000</v>
      </c>
      <c r="M47" s="131">
        <f t="shared" si="3"/>
        <v>747972000</v>
      </c>
      <c r="N47" s="131">
        <f t="shared" si="4"/>
        <v>747972000</v>
      </c>
      <c r="XFB47" s="121"/>
    </row>
    <row r="48" spans="1:14 16382:16382" s="120" customFormat="1" ht="18.95" customHeight="1">
      <c r="A48" s="127">
        <v>41</v>
      </c>
      <c r="B48" s="128" t="s">
        <v>51</v>
      </c>
      <c r="C48" s="127">
        <v>31</v>
      </c>
      <c r="D48" s="129">
        <v>8</v>
      </c>
      <c r="E48" s="130">
        <f t="shared" si="5"/>
        <v>1265000</v>
      </c>
      <c r="F48" s="130">
        <v>585000</v>
      </c>
      <c r="G48" s="130">
        <f t="shared" si="6"/>
        <v>680000</v>
      </c>
      <c r="H48" s="131">
        <f t="shared" si="1"/>
        <v>32640000</v>
      </c>
      <c r="I48" s="127">
        <v>23</v>
      </c>
      <c r="J48" s="131">
        <f t="shared" si="0"/>
        <v>1012000</v>
      </c>
      <c r="K48" s="131">
        <v>486000</v>
      </c>
      <c r="L48" s="131">
        <f t="shared" si="2"/>
        <v>526000</v>
      </c>
      <c r="M48" s="131">
        <f t="shared" si="3"/>
        <v>72588000</v>
      </c>
      <c r="N48" s="131">
        <f t="shared" si="4"/>
        <v>105228000</v>
      </c>
      <c r="XFB48" s="121"/>
    </row>
    <row r="49" spans="1:14 16382:16382" s="120" customFormat="1" ht="18.95" customHeight="1">
      <c r="A49" s="127">
        <v>42</v>
      </c>
      <c r="B49" s="128" t="s">
        <v>52</v>
      </c>
      <c r="C49" s="127">
        <v>102</v>
      </c>
      <c r="D49" s="129"/>
      <c r="E49" s="130"/>
      <c r="F49" s="130"/>
      <c r="G49" s="130"/>
      <c r="H49" s="131">
        <f t="shared" si="1"/>
        <v>0</v>
      </c>
      <c r="I49" s="127">
        <v>102</v>
      </c>
      <c r="J49" s="131">
        <f t="shared" si="0"/>
        <v>1012000</v>
      </c>
      <c r="K49" s="131">
        <v>486000</v>
      </c>
      <c r="L49" s="131">
        <f t="shared" si="2"/>
        <v>526000</v>
      </c>
      <c r="M49" s="131">
        <f t="shared" si="3"/>
        <v>321912000</v>
      </c>
      <c r="N49" s="131">
        <f t="shared" si="4"/>
        <v>321912000</v>
      </c>
      <c r="XFB49" s="121"/>
    </row>
    <row r="50" spans="1:14 16382:16382" s="120" customFormat="1" ht="18.95" customHeight="1">
      <c r="A50" s="127">
        <v>43</v>
      </c>
      <c r="B50" s="128" t="s">
        <v>53</v>
      </c>
      <c r="C50" s="127">
        <v>92</v>
      </c>
      <c r="D50" s="129">
        <v>25</v>
      </c>
      <c r="E50" s="130">
        <f t="shared" si="5"/>
        <v>1265000</v>
      </c>
      <c r="F50" s="130">
        <v>585000</v>
      </c>
      <c r="G50" s="130">
        <f t="shared" si="6"/>
        <v>680000</v>
      </c>
      <c r="H50" s="131">
        <f t="shared" si="1"/>
        <v>102000000</v>
      </c>
      <c r="I50" s="127">
        <v>67</v>
      </c>
      <c r="J50" s="131">
        <f t="shared" si="0"/>
        <v>1012000</v>
      </c>
      <c r="K50" s="131">
        <v>486000</v>
      </c>
      <c r="L50" s="131">
        <f t="shared" si="2"/>
        <v>526000</v>
      </c>
      <c r="M50" s="131">
        <f t="shared" si="3"/>
        <v>211452000</v>
      </c>
      <c r="N50" s="131">
        <f t="shared" si="4"/>
        <v>313452000</v>
      </c>
      <c r="XFB50" s="121"/>
    </row>
    <row r="51" spans="1:14 16382:16382" s="120" customFormat="1" ht="18.95" customHeight="1">
      <c r="A51" s="127">
        <v>44</v>
      </c>
      <c r="B51" s="128" t="s">
        <v>54</v>
      </c>
      <c r="C51" s="127">
        <v>42</v>
      </c>
      <c r="D51" s="129"/>
      <c r="E51" s="130"/>
      <c r="F51" s="130"/>
      <c r="G51" s="130"/>
      <c r="H51" s="131">
        <f t="shared" si="1"/>
        <v>0</v>
      </c>
      <c r="I51" s="127">
        <v>42</v>
      </c>
      <c r="J51" s="131">
        <f t="shared" si="0"/>
        <v>1012000</v>
      </c>
      <c r="K51" s="131">
        <v>486000</v>
      </c>
      <c r="L51" s="131">
        <f t="shared" si="2"/>
        <v>526000</v>
      </c>
      <c r="M51" s="131">
        <f t="shared" si="3"/>
        <v>132552000</v>
      </c>
      <c r="N51" s="131">
        <f t="shared" si="4"/>
        <v>132552000</v>
      </c>
      <c r="XFB51" s="121"/>
    </row>
    <row r="52" spans="1:14 16382:16382" s="120" customFormat="1" ht="18.95" customHeight="1">
      <c r="A52" s="129">
        <v>45</v>
      </c>
      <c r="B52" s="132" t="s">
        <v>55</v>
      </c>
      <c r="C52" s="129">
        <v>89</v>
      </c>
      <c r="D52" s="129">
        <v>2</v>
      </c>
      <c r="E52" s="130">
        <f t="shared" si="5"/>
        <v>1265000</v>
      </c>
      <c r="F52" s="130">
        <v>585000</v>
      </c>
      <c r="G52" s="130">
        <f t="shared" si="6"/>
        <v>680000</v>
      </c>
      <c r="H52" s="131">
        <f t="shared" si="1"/>
        <v>8160000</v>
      </c>
      <c r="I52" s="129">
        <v>87</v>
      </c>
      <c r="J52" s="131">
        <f t="shared" si="0"/>
        <v>1012000</v>
      </c>
      <c r="K52" s="131">
        <v>486000</v>
      </c>
      <c r="L52" s="131">
        <f t="shared" si="2"/>
        <v>526000</v>
      </c>
      <c r="M52" s="131">
        <f t="shared" si="3"/>
        <v>274572000</v>
      </c>
      <c r="N52" s="131">
        <f t="shared" si="4"/>
        <v>282732000</v>
      </c>
      <c r="XFB52" s="121"/>
    </row>
    <row r="53" spans="1:14 16382:16382" s="120" customFormat="1" ht="18.95" customHeight="1">
      <c r="A53" s="127">
        <v>46</v>
      </c>
      <c r="B53" s="128" t="s">
        <v>56</v>
      </c>
      <c r="C53" s="127">
        <v>21</v>
      </c>
      <c r="D53" s="129">
        <v>11</v>
      </c>
      <c r="E53" s="130">
        <f t="shared" si="5"/>
        <v>1265000</v>
      </c>
      <c r="F53" s="130">
        <v>585000</v>
      </c>
      <c r="G53" s="130">
        <f t="shared" si="6"/>
        <v>680000</v>
      </c>
      <c r="H53" s="131">
        <f t="shared" si="1"/>
        <v>44880000</v>
      </c>
      <c r="I53" s="127">
        <v>10</v>
      </c>
      <c r="J53" s="131">
        <f t="shared" si="0"/>
        <v>1012000</v>
      </c>
      <c r="K53" s="131">
        <v>486000</v>
      </c>
      <c r="L53" s="131">
        <f t="shared" si="2"/>
        <v>526000</v>
      </c>
      <c r="M53" s="131">
        <f t="shared" si="3"/>
        <v>31560000</v>
      </c>
      <c r="N53" s="131">
        <f t="shared" si="4"/>
        <v>76440000</v>
      </c>
      <c r="XFB53" s="121"/>
    </row>
    <row r="54" spans="1:14 16382:16382" s="120" customFormat="1" ht="18.95" customHeight="1">
      <c r="A54" s="127">
        <v>47</v>
      </c>
      <c r="B54" s="128" t="s">
        <v>57</v>
      </c>
      <c r="C54" s="127">
        <v>40</v>
      </c>
      <c r="D54" s="129"/>
      <c r="E54" s="130"/>
      <c r="F54" s="130"/>
      <c r="G54" s="130"/>
      <c r="H54" s="131">
        <f t="shared" si="1"/>
        <v>0</v>
      </c>
      <c r="I54" s="127">
        <v>40</v>
      </c>
      <c r="J54" s="131">
        <f t="shared" si="0"/>
        <v>1012000</v>
      </c>
      <c r="K54" s="131">
        <v>486000</v>
      </c>
      <c r="L54" s="131">
        <f t="shared" si="2"/>
        <v>526000</v>
      </c>
      <c r="M54" s="131">
        <f t="shared" si="3"/>
        <v>126240000</v>
      </c>
      <c r="N54" s="131">
        <f t="shared" si="4"/>
        <v>126240000</v>
      </c>
      <c r="XFB54" s="121"/>
    </row>
    <row r="55" spans="1:14 16382:16382" s="120" customFormat="1" ht="18.95" customHeight="1">
      <c r="A55" s="127">
        <v>48</v>
      </c>
      <c r="B55" s="128" t="s">
        <v>58</v>
      </c>
      <c r="C55" s="127">
        <v>13</v>
      </c>
      <c r="D55" s="129">
        <v>1</v>
      </c>
      <c r="E55" s="130">
        <f t="shared" si="5"/>
        <v>1265000</v>
      </c>
      <c r="F55" s="130">
        <v>585000</v>
      </c>
      <c r="G55" s="130">
        <f t="shared" si="6"/>
        <v>680000</v>
      </c>
      <c r="H55" s="131">
        <f t="shared" si="1"/>
        <v>4080000</v>
      </c>
      <c r="I55" s="127">
        <v>12</v>
      </c>
      <c r="J55" s="131">
        <f t="shared" si="0"/>
        <v>1012000</v>
      </c>
      <c r="K55" s="131">
        <v>486000</v>
      </c>
      <c r="L55" s="131">
        <f t="shared" si="2"/>
        <v>526000</v>
      </c>
      <c r="M55" s="131">
        <f t="shared" si="3"/>
        <v>37872000</v>
      </c>
      <c r="N55" s="131">
        <f t="shared" si="4"/>
        <v>41952000</v>
      </c>
      <c r="XFB55" s="121"/>
    </row>
    <row r="56" spans="1:14 16382:16382" s="120" customFormat="1" ht="18.95" customHeight="1">
      <c r="A56" s="127">
        <v>49</v>
      </c>
      <c r="B56" s="128" t="s">
        <v>59</v>
      </c>
      <c r="C56" s="127">
        <v>36</v>
      </c>
      <c r="D56" s="129">
        <v>36</v>
      </c>
      <c r="E56" s="130">
        <f t="shared" si="5"/>
        <v>1265000</v>
      </c>
      <c r="F56" s="130">
        <v>585000</v>
      </c>
      <c r="G56" s="130">
        <f t="shared" si="6"/>
        <v>680000</v>
      </c>
      <c r="H56" s="131">
        <f t="shared" si="1"/>
        <v>146880000</v>
      </c>
      <c r="I56" s="127"/>
      <c r="J56" s="131"/>
      <c r="K56" s="131"/>
      <c r="L56" s="131"/>
      <c r="M56" s="131"/>
      <c r="N56" s="131">
        <f t="shared" si="4"/>
        <v>146880000</v>
      </c>
      <c r="XFB56" s="121"/>
    </row>
    <row r="57" spans="1:14 16382:16382" s="120" customFormat="1" ht="18.95" customHeight="1">
      <c r="A57" s="127">
        <v>50</v>
      </c>
      <c r="B57" s="128" t="s">
        <v>60</v>
      </c>
      <c r="C57" s="127">
        <v>26</v>
      </c>
      <c r="D57" s="129">
        <v>8</v>
      </c>
      <c r="E57" s="130">
        <f t="shared" si="5"/>
        <v>1265000</v>
      </c>
      <c r="F57" s="130">
        <v>585000</v>
      </c>
      <c r="G57" s="130">
        <f t="shared" si="6"/>
        <v>680000</v>
      </c>
      <c r="H57" s="131">
        <f t="shared" si="1"/>
        <v>32640000</v>
      </c>
      <c r="I57" s="127">
        <v>18</v>
      </c>
      <c r="J57" s="131">
        <f t="shared" si="0"/>
        <v>1012000</v>
      </c>
      <c r="K57" s="131">
        <v>486000</v>
      </c>
      <c r="L57" s="131">
        <f t="shared" si="2"/>
        <v>526000</v>
      </c>
      <c r="M57" s="131">
        <f t="shared" si="3"/>
        <v>56808000</v>
      </c>
      <c r="N57" s="131">
        <f t="shared" si="4"/>
        <v>89448000</v>
      </c>
      <c r="XFB57" s="121"/>
    </row>
    <row r="58" spans="1:14 16382:16382" s="120" customFormat="1" ht="18.95" customHeight="1">
      <c r="A58" s="127">
        <v>51</v>
      </c>
      <c r="B58" s="128" t="s">
        <v>61</v>
      </c>
      <c r="C58" s="127">
        <v>163</v>
      </c>
      <c r="D58" s="129"/>
      <c r="E58" s="130"/>
      <c r="F58" s="130"/>
      <c r="G58" s="130"/>
      <c r="H58" s="131">
        <f t="shared" si="1"/>
        <v>0</v>
      </c>
      <c r="I58" s="127">
        <v>163</v>
      </c>
      <c r="J58" s="131">
        <f t="shared" si="0"/>
        <v>1012000</v>
      </c>
      <c r="K58" s="131">
        <v>486000</v>
      </c>
      <c r="L58" s="131">
        <f t="shared" si="2"/>
        <v>526000</v>
      </c>
      <c r="M58" s="131">
        <f t="shared" si="3"/>
        <v>514428000</v>
      </c>
      <c r="N58" s="131">
        <f t="shared" si="4"/>
        <v>514428000</v>
      </c>
      <c r="XFB58" s="121"/>
    </row>
    <row r="59" spans="1:14 16382:16382" s="120" customFormat="1" ht="18.95" customHeight="1">
      <c r="A59" s="127">
        <v>52</v>
      </c>
      <c r="B59" s="128" t="s">
        <v>62</v>
      </c>
      <c r="C59" s="127">
        <v>29</v>
      </c>
      <c r="D59" s="129">
        <v>13</v>
      </c>
      <c r="E59" s="130">
        <f t="shared" si="5"/>
        <v>1265000</v>
      </c>
      <c r="F59" s="130">
        <v>585000</v>
      </c>
      <c r="G59" s="130">
        <f t="shared" si="6"/>
        <v>680000</v>
      </c>
      <c r="H59" s="131">
        <f t="shared" si="1"/>
        <v>53040000</v>
      </c>
      <c r="I59" s="127">
        <v>16</v>
      </c>
      <c r="J59" s="131">
        <f t="shared" si="0"/>
        <v>1012000</v>
      </c>
      <c r="K59" s="131">
        <v>486000</v>
      </c>
      <c r="L59" s="131">
        <f t="shared" si="2"/>
        <v>526000</v>
      </c>
      <c r="M59" s="131">
        <f t="shared" si="3"/>
        <v>50496000</v>
      </c>
      <c r="N59" s="131">
        <f t="shared" si="4"/>
        <v>103536000</v>
      </c>
      <c r="XFB59" s="121"/>
    </row>
    <row r="60" spans="1:14 16382:16382" s="120" customFormat="1" ht="18.95" customHeight="1">
      <c r="A60" s="127">
        <v>53</v>
      </c>
      <c r="B60" s="128" t="s">
        <v>63</v>
      </c>
      <c r="C60" s="127">
        <v>60</v>
      </c>
      <c r="D60" s="129">
        <v>31</v>
      </c>
      <c r="E60" s="130">
        <f t="shared" si="5"/>
        <v>1265000</v>
      </c>
      <c r="F60" s="130">
        <v>585000</v>
      </c>
      <c r="G60" s="130">
        <f t="shared" si="6"/>
        <v>680000</v>
      </c>
      <c r="H60" s="131">
        <f t="shared" si="1"/>
        <v>126480000</v>
      </c>
      <c r="I60" s="127">
        <v>29</v>
      </c>
      <c r="J60" s="131">
        <f t="shared" si="0"/>
        <v>1012000</v>
      </c>
      <c r="K60" s="131">
        <v>486000</v>
      </c>
      <c r="L60" s="131">
        <f t="shared" si="2"/>
        <v>526000</v>
      </c>
      <c r="M60" s="131">
        <f t="shared" si="3"/>
        <v>91524000</v>
      </c>
      <c r="N60" s="131">
        <f t="shared" si="4"/>
        <v>218004000</v>
      </c>
      <c r="XFB60" s="121"/>
    </row>
    <row r="61" spans="1:14 16382:16382" s="120" customFormat="1" ht="18.95" customHeight="1">
      <c r="A61" s="127">
        <v>54</v>
      </c>
      <c r="B61" s="128" t="s">
        <v>64</v>
      </c>
      <c r="C61" s="127">
        <v>13</v>
      </c>
      <c r="D61" s="129">
        <v>2</v>
      </c>
      <c r="E61" s="130">
        <f t="shared" si="5"/>
        <v>1265000</v>
      </c>
      <c r="F61" s="130">
        <v>585000</v>
      </c>
      <c r="G61" s="130">
        <f t="shared" si="6"/>
        <v>680000</v>
      </c>
      <c r="H61" s="131">
        <f t="shared" si="1"/>
        <v>8160000</v>
      </c>
      <c r="I61" s="127">
        <v>11</v>
      </c>
      <c r="J61" s="131">
        <f t="shared" si="0"/>
        <v>1012000</v>
      </c>
      <c r="K61" s="131">
        <v>486000</v>
      </c>
      <c r="L61" s="131">
        <f t="shared" si="2"/>
        <v>526000</v>
      </c>
      <c r="M61" s="131">
        <f t="shared" si="3"/>
        <v>34716000</v>
      </c>
      <c r="N61" s="131">
        <f t="shared" si="4"/>
        <v>42876000</v>
      </c>
      <c r="XFB61" s="121"/>
    </row>
    <row r="62" spans="1:14 16382:16382" s="120" customFormat="1" ht="18.95" customHeight="1">
      <c r="A62" s="127">
        <v>55</v>
      </c>
      <c r="B62" s="128" t="s">
        <v>65</v>
      </c>
      <c r="C62" s="127">
        <v>47</v>
      </c>
      <c r="D62" s="129">
        <v>23</v>
      </c>
      <c r="E62" s="130">
        <f t="shared" si="5"/>
        <v>1265000</v>
      </c>
      <c r="F62" s="130">
        <v>585000</v>
      </c>
      <c r="G62" s="130">
        <f t="shared" si="6"/>
        <v>680000</v>
      </c>
      <c r="H62" s="131">
        <f t="shared" si="1"/>
        <v>93840000</v>
      </c>
      <c r="I62" s="127">
        <v>24</v>
      </c>
      <c r="J62" s="131">
        <f t="shared" si="0"/>
        <v>1012000</v>
      </c>
      <c r="K62" s="131">
        <v>486000</v>
      </c>
      <c r="L62" s="131">
        <f t="shared" si="2"/>
        <v>526000</v>
      </c>
      <c r="M62" s="131">
        <f t="shared" si="3"/>
        <v>75744000</v>
      </c>
      <c r="N62" s="131">
        <f t="shared" si="4"/>
        <v>169584000</v>
      </c>
      <c r="XFB62" s="121"/>
    </row>
    <row r="63" spans="1:14 16382:16382" s="120" customFormat="1" ht="18.95" customHeight="1">
      <c r="A63" s="127">
        <v>56</v>
      </c>
      <c r="B63" s="128" t="s">
        <v>66</v>
      </c>
      <c r="C63" s="127">
        <v>30</v>
      </c>
      <c r="D63" s="129">
        <v>3</v>
      </c>
      <c r="E63" s="130">
        <f t="shared" si="5"/>
        <v>1265000</v>
      </c>
      <c r="F63" s="130">
        <v>585000</v>
      </c>
      <c r="G63" s="130">
        <f t="shared" si="6"/>
        <v>680000</v>
      </c>
      <c r="H63" s="131">
        <f t="shared" si="1"/>
        <v>12240000</v>
      </c>
      <c r="I63" s="127">
        <v>27</v>
      </c>
      <c r="J63" s="131">
        <f t="shared" si="0"/>
        <v>1012000</v>
      </c>
      <c r="K63" s="131">
        <v>486000</v>
      </c>
      <c r="L63" s="131">
        <f t="shared" si="2"/>
        <v>526000</v>
      </c>
      <c r="M63" s="131">
        <f t="shared" si="3"/>
        <v>85212000</v>
      </c>
      <c r="N63" s="131">
        <f t="shared" si="4"/>
        <v>97452000</v>
      </c>
      <c r="XFB63" s="121"/>
    </row>
    <row r="64" spans="1:14 16382:16382" s="120" customFormat="1" ht="18.95" customHeight="1">
      <c r="A64" s="127">
        <v>57</v>
      </c>
      <c r="B64" s="128" t="s">
        <v>67</v>
      </c>
      <c r="C64" s="127">
        <v>16</v>
      </c>
      <c r="D64" s="129">
        <v>6</v>
      </c>
      <c r="E64" s="130">
        <f t="shared" si="5"/>
        <v>1265000</v>
      </c>
      <c r="F64" s="130">
        <v>585000</v>
      </c>
      <c r="G64" s="130">
        <f t="shared" si="6"/>
        <v>680000</v>
      </c>
      <c r="H64" s="131">
        <f t="shared" si="1"/>
        <v>24480000</v>
      </c>
      <c r="I64" s="127">
        <v>10</v>
      </c>
      <c r="J64" s="131">
        <f t="shared" si="0"/>
        <v>1012000</v>
      </c>
      <c r="K64" s="131">
        <v>486000</v>
      </c>
      <c r="L64" s="131">
        <f t="shared" si="2"/>
        <v>526000</v>
      </c>
      <c r="M64" s="131">
        <f t="shared" si="3"/>
        <v>31560000</v>
      </c>
      <c r="N64" s="131">
        <f t="shared" si="4"/>
        <v>56040000</v>
      </c>
      <c r="XFB64" s="121"/>
    </row>
    <row r="65" spans="1:14 16382:16382" s="120" customFormat="1" ht="18.95" customHeight="1">
      <c r="A65" s="127">
        <v>58</v>
      </c>
      <c r="B65" s="128" t="s">
        <v>68</v>
      </c>
      <c r="C65" s="127">
        <v>27</v>
      </c>
      <c r="D65" s="129">
        <v>10</v>
      </c>
      <c r="E65" s="130">
        <f t="shared" si="5"/>
        <v>1265000</v>
      </c>
      <c r="F65" s="130">
        <v>585000</v>
      </c>
      <c r="G65" s="130">
        <f t="shared" si="6"/>
        <v>680000</v>
      </c>
      <c r="H65" s="131">
        <f t="shared" si="1"/>
        <v>40800000</v>
      </c>
      <c r="I65" s="127">
        <v>17</v>
      </c>
      <c r="J65" s="131">
        <f t="shared" si="0"/>
        <v>1012000</v>
      </c>
      <c r="K65" s="131">
        <v>486000</v>
      </c>
      <c r="L65" s="131">
        <f t="shared" si="2"/>
        <v>526000</v>
      </c>
      <c r="M65" s="131">
        <f t="shared" si="3"/>
        <v>53652000</v>
      </c>
      <c r="N65" s="131">
        <f t="shared" si="4"/>
        <v>94452000</v>
      </c>
      <c r="XFB65" s="121"/>
    </row>
    <row r="66" spans="1:14 16382:16382" s="120" customFormat="1" ht="18.95" customHeight="1">
      <c r="A66" s="127">
        <v>59</v>
      </c>
      <c r="B66" s="128" t="s">
        <v>69</v>
      </c>
      <c r="C66" s="127">
        <v>75</v>
      </c>
      <c r="D66" s="129"/>
      <c r="E66" s="130"/>
      <c r="F66" s="130"/>
      <c r="G66" s="130"/>
      <c r="H66" s="131">
        <f t="shared" si="1"/>
        <v>0</v>
      </c>
      <c r="I66" s="127">
        <v>75</v>
      </c>
      <c r="J66" s="131">
        <f t="shared" si="0"/>
        <v>1012000</v>
      </c>
      <c r="K66" s="131">
        <v>486000</v>
      </c>
      <c r="L66" s="131">
        <f t="shared" si="2"/>
        <v>526000</v>
      </c>
      <c r="M66" s="131">
        <f t="shared" si="3"/>
        <v>236700000</v>
      </c>
      <c r="N66" s="131">
        <f t="shared" si="4"/>
        <v>236700000</v>
      </c>
      <c r="XFB66" s="121"/>
    </row>
    <row r="67" spans="1:14 16382:16382" s="120" customFormat="1" ht="18.95" customHeight="1">
      <c r="A67" s="127">
        <v>60</v>
      </c>
      <c r="B67" s="128" t="s">
        <v>70</v>
      </c>
      <c r="C67" s="127">
        <v>35</v>
      </c>
      <c r="D67" s="129">
        <v>2</v>
      </c>
      <c r="E67" s="130">
        <f t="shared" si="5"/>
        <v>1265000</v>
      </c>
      <c r="F67" s="130">
        <v>585000</v>
      </c>
      <c r="G67" s="130">
        <f t="shared" si="6"/>
        <v>680000</v>
      </c>
      <c r="H67" s="131">
        <f t="shared" si="1"/>
        <v>8160000</v>
      </c>
      <c r="I67" s="142">
        <v>33</v>
      </c>
      <c r="J67" s="131">
        <f t="shared" si="0"/>
        <v>1012000</v>
      </c>
      <c r="K67" s="131">
        <v>486000</v>
      </c>
      <c r="L67" s="131">
        <f t="shared" si="2"/>
        <v>526000</v>
      </c>
      <c r="M67" s="131">
        <f t="shared" si="3"/>
        <v>104148000</v>
      </c>
      <c r="N67" s="131">
        <f t="shared" si="4"/>
        <v>112308000</v>
      </c>
      <c r="XFB67" s="121"/>
    </row>
    <row r="68" spans="1:14 16382:16382" s="120" customFormat="1" ht="18.95" customHeight="1">
      <c r="A68" s="127">
        <v>61</v>
      </c>
      <c r="B68" s="128" t="s">
        <v>71</v>
      </c>
      <c r="C68" s="127">
        <v>35</v>
      </c>
      <c r="D68" s="129">
        <v>23</v>
      </c>
      <c r="E68" s="130">
        <f t="shared" si="5"/>
        <v>1265000</v>
      </c>
      <c r="F68" s="130">
        <v>585000</v>
      </c>
      <c r="G68" s="130">
        <f t="shared" si="6"/>
        <v>680000</v>
      </c>
      <c r="H68" s="131">
        <f t="shared" si="1"/>
        <v>93840000</v>
      </c>
      <c r="I68" s="127">
        <v>12</v>
      </c>
      <c r="J68" s="131">
        <f t="shared" si="0"/>
        <v>1012000</v>
      </c>
      <c r="K68" s="131">
        <v>486000</v>
      </c>
      <c r="L68" s="131">
        <f t="shared" si="2"/>
        <v>526000</v>
      </c>
      <c r="M68" s="131">
        <f t="shared" si="3"/>
        <v>37872000</v>
      </c>
      <c r="N68" s="131">
        <f t="shared" si="4"/>
        <v>131712000</v>
      </c>
      <c r="XFB68" s="121"/>
    </row>
    <row r="69" spans="1:14 16382:16382" s="120" customFormat="1" ht="18.95" customHeight="1">
      <c r="A69" s="127">
        <v>62</v>
      </c>
      <c r="B69" s="128" t="s">
        <v>72</v>
      </c>
      <c r="C69" s="127">
        <v>34</v>
      </c>
      <c r="D69" s="129">
        <v>34</v>
      </c>
      <c r="E69" s="130">
        <f t="shared" si="5"/>
        <v>1265000</v>
      </c>
      <c r="F69" s="130">
        <v>585000</v>
      </c>
      <c r="G69" s="130">
        <f t="shared" si="6"/>
        <v>680000</v>
      </c>
      <c r="H69" s="131">
        <f t="shared" si="1"/>
        <v>138720000</v>
      </c>
      <c r="I69" s="127"/>
      <c r="J69" s="131"/>
      <c r="K69" s="131"/>
      <c r="L69" s="131"/>
      <c r="M69" s="131"/>
      <c r="N69" s="131">
        <f t="shared" si="4"/>
        <v>138720000</v>
      </c>
      <c r="XFB69" s="121"/>
    </row>
    <row r="70" spans="1:14 16382:16382" s="120" customFormat="1" ht="18.95" customHeight="1">
      <c r="A70" s="127">
        <v>63</v>
      </c>
      <c r="B70" s="128" t="s">
        <v>73</v>
      </c>
      <c r="C70" s="127">
        <v>78</v>
      </c>
      <c r="D70" s="129"/>
      <c r="E70" s="130"/>
      <c r="F70" s="130"/>
      <c r="G70" s="130"/>
      <c r="H70" s="131">
        <f t="shared" si="1"/>
        <v>0</v>
      </c>
      <c r="I70" s="127">
        <v>78</v>
      </c>
      <c r="J70" s="131">
        <f t="shared" si="0"/>
        <v>1012000</v>
      </c>
      <c r="K70" s="131">
        <v>486000</v>
      </c>
      <c r="L70" s="131">
        <f t="shared" si="2"/>
        <v>526000</v>
      </c>
      <c r="M70" s="131">
        <f t="shared" si="3"/>
        <v>246168000</v>
      </c>
      <c r="N70" s="131">
        <f t="shared" si="4"/>
        <v>246168000</v>
      </c>
      <c r="XFB70" s="121"/>
    </row>
    <row r="71" spans="1:14 16382:16382" s="120" customFormat="1" ht="18.95" customHeight="1">
      <c r="A71" s="127">
        <v>64</v>
      </c>
      <c r="B71" s="128" t="s">
        <v>74</v>
      </c>
      <c r="C71" s="127">
        <v>59</v>
      </c>
      <c r="D71" s="129">
        <v>2</v>
      </c>
      <c r="E71" s="130">
        <f t="shared" si="5"/>
        <v>1265000</v>
      </c>
      <c r="F71" s="130">
        <v>585000</v>
      </c>
      <c r="G71" s="130">
        <f t="shared" si="6"/>
        <v>680000</v>
      </c>
      <c r="H71" s="131">
        <f t="shared" si="1"/>
        <v>8160000</v>
      </c>
      <c r="I71" s="127">
        <v>57</v>
      </c>
      <c r="J71" s="131">
        <f t="shared" si="0"/>
        <v>1012000</v>
      </c>
      <c r="K71" s="131">
        <v>486000</v>
      </c>
      <c r="L71" s="131">
        <f t="shared" si="2"/>
        <v>526000</v>
      </c>
      <c r="M71" s="131">
        <f t="shared" si="3"/>
        <v>179892000</v>
      </c>
      <c r="N71" s="131">
        <f t="shared" si="4"/>
        <v>188052000</v>
      </c>
      <c r="XFB71" s="121"/>
    </row>
    <row r="72" spans="1:14 16382:16382" s="120" customFormat="1" ht="18.95" customHeight="1">
      <c r="A72" s="127">
        <v>65</v>
      </c>
      <c r="B72" s="128" t="s">
        <v>75</v>
      </c>
      <c r="C72" s="127">
        <v>32</v>
      </c>
      <c r="D72" s="129">
        <v>17</v>
      </c>
      <c r="E72" s="130">
        <f t="shared" ref="E72:E102" si="7">2530000*0.5</f>
        <v>1265000</v>
      </c>
      <c r="F72" s="130">
        <v>585000</v>
      </c>
      <c r="G72" s="130">
        <f t="shared" si="6"/>
        <v>680000</v>
      </c>
      <c r="H72" s="131">
        <f t="shared" si="1"/>
        <v>69360000</v>
      </c>
      <c r="I72" s="127">
        <v>15</v>
      </c>
      <c r="J72" s="131">
        <f t="shared" ref="J72:J102" si="8">2530000*0.4</f>
        <v>1012000</v>
      </c>
      <c r="K72" s="131">
        <v>486000</v>
      </c>
      <c r="L72" s="131">
        <f t="shared" si="2"/>
        <v>526000</v>
      </c>
      <c r="M72" s="131">
        <f t="shared" si="3"/>
        <v>47340000</v>
      </c>
      <c r="N72" s="131">
        <f t="shared" si="4"/>
        <v>116700000</v>
      </c>
      <c r="XFB72" s="121"/>
    </row>
    <row r="73" spans="1:14 16382:16382" s="120" customFormat="1" ht="18.95" customHeight="1">
      <c r="A73" s="127">
        <v>66</v>
      </c>
      <c r="B73" s="128" t="s">
        <v>76</v>
      </c>
      <c r="C73" s="127">
        <v>26</v>
      </c>
      <c r="D73" s="129">
        <v>4</v>
      </c>
      <c r="E73" s="130">
        <f t="shared" si="7"/>
        <v>1265000</v>
      </c>
      <c r="F73" s="130">
        <v>585000</v>
      </c>
      <c r="G73" s="130">
        <f t="shared" ref="G73:G102" si="9">E73-F73</f>
        <v>680000</v>
      </c>
      <c r="H73" s="131">
        <f t="shared" ref="H73:H102" si="10">D73*G73*6</f>
        <v>16320000</v>
      </c>
      <c r="I73" s="127">
        <v>22</v>
      </c>
      <c r="J73" s="131">
        <f t="shared" si="8"/>
        <v>1012000</v>
      </c>
      <c r="K73" s="131">
        <v>486000</v>
      </c>
      <c r="L73" s="131">
        <f t="shared" ref="L73:L102" si="11">J73-K73</f>
        <v>526000</v>
      </c>
      <c r="M73" s="131">
        <f t="shared" ref="M73:M102" si="12">I73*L73*6</f>
        <v>69432000</v>
      </c>
      <c r="N73" s="131">
        <f t="shared" ref="N73:N102" si="13">H73+M73</f>
        <v>85752000</v>
      </c>
      <c r="XFB73" s="121"/>
    </row>
    <row r="74" spans="1:14 16382:16382" s="120" customFormat="1" ht="18.95" customHeight="1">
      <c r="A74" s="127">
        <v>67</v>
      </c>
      <c r="B74" s="128" t="s">
        <v>77</v>
      </c>
      <c r="C74" s="127">
        <v>157</v>
      </c>
      <c r="D74" s="129"/>
      <c r="E74" s="130"/>
      <c r="F74" s="130"/>
      <c r="G74" s="130"/>
      <c r="H74" s="131">
        <f t="shared" si="10"/>
        <v>0</v>
      </c>
      <c r="I74" s="127">
        <v>157</v>
      </c>
      <c r="J74" s="131">
        <f t="shared" si="8"/>
        <v>1012000</v>
      </c>
      <c r="K74" s="131">
        <v>486000</v>
      </c>
      <c r="L74" s="131">
        <f t="shared" si="11"/>
        <v>526000</v>
      </c>
      <c r="M74" s="131">
        <f t="shared" si="12"/>
        <v>495492000</v>
      </c>
      <c r="N74" s="131">
        <f t="shared" si="13"/>
        <v>495492000</v>
      </c>
      <c r="XFB74" s="121"/>
    </row>
    <row r="75" spans="1:14 16382:16382" s="120" customFormat="1" ht="18.95" customHeight="1">
      <c r="A75" s="127">
        <v>68</v>
      </c>
      <c r="B75" s="128" t="s">
        <v>78</v>
      </c>
      <c r="C75" s="127">
        <v>75</v>
      </c>
      <c r="D75" s="129"/>
      <c r="E75" s="130"/>
      <c r="F75" s="130"/>
      <c r="G75" s="130"/>
      <c r="H75" s="131">
        <f t="shared" si="10"/>
        <v>0</v>
      </c>
      <c r="I75" s="127">
        <v>75</v>
      </c>
      <c r="J75" s="131">
        <f t="shared" si="8"/>
        <v>1012000</v>
      </c>
      <c r="K75" s="131">
        <v>486000</v>
      </c>
      <c r="L75" s="131">
        <f t="shared" si="11"/>
        <v>526000</v>
      </c>
      <c r="M75" s="131">
        <f t="shared" si="12"/>
        <v>236700000</v>
      </c>
      <c r="N75" s="131">
        <f t="shared" si="13"/>
        <v>236700000</v>
      </c>
      <c r="XFB75" s="121"/>
    </row>
    <row r="76" spans="1:14 16382:16382" s="120" customFormat="1" ht="18.95" customHeight="1">
      <c r="A76" s="127">
        <v>69</v>
      </c>
      <c r="B76" s="128" t="s">
        <v>79</v>
      </c>
      <c r="C76" s="127">
        <v>37</v>
      </c>
      <c r="D76" s="129"/>
      <c r="E76" s="130"/>
      <c r="F76" s="130"/>
      <c r="G76" s="130"/>
      <c r="H76" s="131">
        <f t="shared" si="10"/>
        <v>0</v>
      </c>
      <c r="I76" s="127">
        <v>37</v>
      </c>
      <c r="J76" s="131">
        <f t="shared" si="8"/>
        <v>1012000</v>
      </c>
      <c r="K76" s="131">
        <v>486000</v>
      </c>
      <c r="L76" s="131">
        <f t="shared" si="11"/>
        <v>526000</v>
      </c>
      <c r="M76" s="131">
        <f t="shared" si="12"/>
        <v>116772000</v>
      </c>
      <c r="N76" s="131">
        <f t="shared" si="13"/>
        <v>116772000</v>
      </c>
      <c r="XFB76" s="121"/>
    </row>
    <row r="77" spans="1:14 16382:16382" s="120" customFormat="1" ht="18.95" customHeight="1">
      <c r="A77" s="127">
        <v>70</v>
      </c>
      <c r="B77" s="128" t="s">
        <v>80</v>
      </c>
      <c r="C77" s="127">
        <v>40</v>
      </c>
      <c r="D77" s="129">
        <v>24</v>
      </c>
      <c r="E77" s="130">
        <f t="shared" si="7"/>
        <v>1265000</v>
      </c>
      <c r="F77" s="130">
        <v>585000</v>
      </c>
      <c r="G77" s="130">
        <f t="shared" si="9"/>
        <v>680000</v>
      </c>
      <c r="H77" s="131">
        <f t="shared" si="10"/>
        <v>97920000</v>
      </c>
      <c r="I77" s="127">
        <v>16</v>
      </c>
      <c r="J77" s="131">
        <f t="shared" si="8"/>
        <v>1012000</v>
      </c>
      <c r="K77" s="131">
        <v>486000</v>
      </c>
      <c r="L77" s="131">
        <f t="shared" si="11"/>
        <v>526000</v>
      </c>
      <c r="M77" s="131">
        <f t="shared" si="12"/>
        <v>50496000</v>
      </c>
      <c r="N77" s="131">
        <f t="shared" si="13"/>
        <v>148416000</v>
      </c>
      <c r="XFB77" s="121"/>
    </row>
    <row r="78" spans="1:14 16382:16382" s="120" customFormat="1" ht="18.95" customHeight="1">
      <c r="A78" s="127">
        <v>71</v>
      </c>
      <c r="B78" s="128" t="s">
        <v>81</v>
      </c>
      <c r="C78" s="127">
        <v>32</v>
      </c>
      <c r="D78" s="129">
        <v>2</v>
      </c>
      <c r="E78" s="130">
        <f t="shared" si="7"/>
        <v>1265000</v>
      </c>
      <c r="F78" s="130">
        <v>585000</v>
      </c>
      <c r="G78" s="130">
        <f t="shared" si="9"/>
        <v>680000</v>
      </c>
      <c r="H78" s="131">
        <f t="shared" si="10"/>
        <v>8160000</v>
      </c>
      <c r="I78" s="127">
        <v>30</v>
      </c>
      <c r="J78" s="131">
        <f t="shared" si="8"/>
        <v>1012000</v>
      </c>
      <c r="K78" s="131">
        <v>486000</v>
      </c>
      <c r="L78" s="131">
        <f t="shared" si="11"/>
        <v>526000</v>
      </c>
      <c r="M78" s="131">
        <f t="shared" si="12"/>
        <v>94680000</v>
      </c>
      <c r="N78" s="131">
        <f t="shared" si="13"/>
        <v>102840000</v>
      </c>
      <c r="XFB78" s="121"/>
    </row>
    <row r="79" spans="1:14 16382:16382" s="120" customFormat="1" ht="18.95" customHeight="1">
      <c r="A79" s="127">
        <v>72</v>
      </c>
      <c r="B79" s="128" t="s">
        <v>82</v>
      </c>
      <c r="C79" s="127">
        <v>15</v>
      </c>
      <c r="D79" s="129">
        <v>15</v>
      </c>
      <c r="E79" s="130">
        <f t="shared" si="7"/>
        <v>1265000</v>
      </c>
      <c r="F79" s="130">
        <v>585000</v>
      </c>
      <c r="G79" s="130">
        <f t="shared" si="9"/>
        <v>680000</v>
      </c>
      <c r="H79" s="131">
        <f t="shared" si="10"/>
        <v>61200000</v>
      </c>
      <c r="I79" s="127"/>
      <c r="J79" s="131"/>
      <c r="K79" s="131"/>
      <c r="L79" s="131"/>
      <c r="M79" s="131"/>
      <c r="N79" s="131">
        <f t="shared" si="13"/>
        <v>61200000</v>
      </c>
      <c r="XFB79" s="121"/>
    </row>
    <row r="80" spans="1:14 16382:16382" s="120" customFormat="1" ht="18.95" customHeight="1">
      <c r="A80" s="127">
        <v>73</v>
      </c>
      <c r="B80" s="128" t="s">
        <v>83</v>
      </c>
      <c r="C80" s="127">
        <v>77</v>
      </c>
      <c r="D80" s="129">
        <v>17</v>
      </c>
      <c r="E80" s="130">
        <f t="shared" si="7"/>
        <v>1265000</v>
      </c>
      <c r="F80" s="130">
        <v>585000</v>
      </c>
      <c r="G80" s="130">
        <f t="shared" si="9"/>
        <v>680000</v>
      </c>
      <c r="H80" s="131">
        <f t="shared" si="10"/>
        <v>69360000</v>
      </c>
      <c r="I80" s="127">
        <v>60</v>
      </c>
      <c r="J80" s="131">
        <f t="shared" si="8"/>
        <v>1012000</v>
      </c>
      <c r="K80" s="131">
        <v>486000</v>
      </c>
      <c r="L80" s="131">
        <f t="shared" si="11"/>
        <v>526000</v>
      </c>
      <c r="M80" s="131">
        <f t="shared" si="12"/>
        <v>189360000</v>
      </c>
      <c r="N80" s="131">
        <f t="shared" si="13"/>
        <v>258720000</v>
      </c>
      <c r="XFB80" s="121"/>
    </row>
    <row r="81" spans="1:14 16382:16382" s="120" customFormat="1" ht="18.95" customHeight="1">
      <c r="A81" s="127">
        <v>74</v>
      </c>
      <c r="B81" s="128" t="s">
        <v>84</v>
      </c>
      <c r="C81" s="127">
        <v>37</v>
      </c>
      <c r="D81" s="129">
        <v>17</v>
      </c>
      <c r="E81" s="130">
        <f t="shared" si="7"/>
        <v>1265000</v>
      </c>
      <c r="F81" s="130">
        <v>585000</v>
      </c>
      <c r="G81" s="130">
        <f t="shared" si="9"/>
        <v>680000</v>
      </c>
      <c r="H81" s="131">
        <f t="shared" si="10"/>
        <v>69360000</v>
      </c>
      <c r="I81" s="127">
        <v>20</v>
      </c>
      <c r="J81" s="131">
        <f t="shared" si="8"/>
        <v>1012000</v>
      </c>
      <c r="K81" s="131">
        <v>486000</v>
      </c>
      <c r="L81" s="131">
        <f t="shared" si="11"/>
        <v>526000</v>
      </c>
      <c r="M81" s="131">
        <f t="shared" si="12"/>
        <v>63120000</v>
      </c>
      <c r="N81" s="131">
        <f t="shared" si="13"/>
        <v>132480000</v>
      </c>
      <c r="XFB81" s="121"/>
    </row>
    <row r="82" spans="1:14 16382:16382" s="120" customFormat="1" ht="18.95" customHeight="1">
      <c r="A82" s="129">
        <v>75</v>
      </c>
      <c r="B82" s="132" t="s">
        <v>85</v>
      </c>
      <c r="C82" s="129">
        <v>34</v>
      </c>
      <c r="D82" s="129">
        <v>14</v>
      </c>
      <c r="E82" s="130">
        <f t="shared" si="7"/>
        <v>1265000</v>
      </c>
      <c r="F82" s="130">
        <v>585000</v>
      </c>
      <c r="G82" s="130">
        <f t="shared" si="9"/>
        <v>680000</v>
      </c>
      <c r="H82" s="131">
        <f t="shared" si="10"/>
        <v>57120000</v>
      </c>
      <c r="I82" s="129">
        <v>20</v>
      </c>
      <c r="J82" s="131">
        <f t="shared" si="8"/>
        <v>1012000</v>
      </c>
      <c r="K82" s="131">
        <v>486000</v>
      </c>
      <c r="L82" s="131">
        <f t="shared" si="11"/>
        <v>526000</v>
      </c>
      <c r="M82" s="131">
        <f t="shared" si="12"/>
        <v>63120000</v>
      </c>
      <c r="N82" s="131">
        <f t="shared" si="13"/>
        <v>120240000</v>
      </c>
      <c r="XFB82" s="121"/>
    </row>
    <row r="83" spans="1:14 16382:16382" s="120" customFormat="1" ht="18.95" customHeight="1">
      <c r="A83" s="127">
        <v>76</v>
      </c>
      <c r="B83" s="128" t="s">
        <v>86</v>
      </c>
      <c r="C83" s="127">
        <v>132</v>
      </c>
      <c r="D83" s="129"/>
      <c r="E83" s="130"/>
      <c r="F83" s="130"/>
      <c r="G83" s="130"/>
      <c r="H83" s="131">
        <f t="shared" si="10"/>
        <v>0</v>
      </c>
      <c r="I83" s="127">
        <v>132</v>
      </c>
      <c r="J83" s="131">
        <f t="shared" si="8"/>
        <v>1012000</v>
      </c>
      <c r="K83" s="131">
        <v>486000</v>
      </c>
      <c r="L83" s="131">
        <f t="shared" si="11"/>
        <v>526000</v>
      </c>
      <c r="M83" s="131">
        <f t="shared" si="12"/>
        <v>416592000</v>
      </c>
      <c r="N83" s="131">
        <f t="shared" si="13"/>
        <v>416592000</v>
      </c>
      <c r="XFB83" s="121"/>
    </row>
    <row r="84" spans="1:14 16382:16382" s="120" customFormat="1" ht="18.95" customHeight="1">
      <c r="A84" s="127">
        <v>77</v>
      </c>
      <c r="B84" s="128" t="s">
        <v>87</v>
      </c>
      <c r="C84" s="127">
        <v>29</v>
      </c>
      <c r="D84" s="129">
        <v>21</v>
      </c>
      <c r="E84" s="130">
        <f t="shared" si="7"/>
        <v>1265000</v>
      </c>
      <c r="F84" s="130">
        <v>585000</v>
      </c>
      <c r="G84" s="130">
        <f t="shared" si="9"/>
        <v>680000</v>
      </c>
      <c r="H84" s="131">
        <f t="shared" si="10"/>
        <v>85680000</v>
      </c>
      <c r="I84" s="127">
        <v>8</v>
      </c>
      <c r="J84" s="131">
        <f t="shared" si="8"/>
        <v>1012000</v>
      </c>
      <c r="K84" s="131">
        <v>486000</v>
      </c>
      <c r="L84" s="131">
        <f t="shared" si="11"/>
        <v>526000</v>
      </c>
      <c r="M84" s="131">
        <f t="shared" si="12"/>
        <v>25248000</v>
      </c>
      <c r="N84" s="131">
        <f t="shared" si="13"/>
        <v>110928000</v>
      </c>
      <c r="XFB84" s="121"/>
    </row>
    <row r="85" spans="1:14 16382:16382" s="120" customFormat="1" ht="18.95" customHeight="1">
      <c r="A85" s="127">
        <v>78</v>
      </c>
      <c r="B85" s="128" t="s">
        <v>88</v>
      </c>
      <c r="C85" s="127">
        <v>32</v>
      </c>
      <c r="D85" s="129">
        <v>7</v>
      </c>
      <c r="E85" s="130">
        <f t="shared" si="7"/>
        <v>1265000</v>
      </c>
      <c r="F85" s="130">
        <v>585000</v>
      </c>
      <c r="G85" s="130">
        <f t="shared" si="9"/>
        <v>680000</v>
      </c>
      <c r="H85" s="131">
        <f t="shared" si="10"/>
        <v>28560000</v>
      </c>
      <c r="I85" s="127">
        <v>25</v>
      </c>
      <c r="J85" s="131">
        <f t="shared" si="8"/>
        <v>1012000</v>
      </c>
      <c r="K85" s="131">
        <v>486000</v>
      </c>
      <c r="L85" s="131">
        <f t="shared" si="11"/>
        <v>526000</v>
      </c>
      <c r="M85" s="131">
        <f t="shared" si="12"/>
        <v>78900000</v>
      </c>
      <c r="N85" s="131">
        <f t="shared" si="13"/>
        <v>107460000</v>
      </c>
      <c r="XFB85" s="121"/>
    </row>
    <row r="86" spans="1:14 16382:16382" s="120" customFormat="1" ht="18.95" customHeight="1">
      <c r="A86" s="127">
        <v>79</v>
      </c>
      <c r="B86" s="128" t="s">
        <v>89</v>
      </c>
      <c r="C86" s="127">
        <v>24</v>
      </c>
      <c r="D86" s="129">
        <v>24</v>
      </c>
      <c r="E86" s="130">
        <f t="shared" si="7"/>
        <v>1265000</v>
      </c>
      <c r="F86" s="130">
        <v>585000</v>
      </c>
      <c r="G86" s="130">
        <f t="shared" si="9"/>
        <v>680000</v>
      </c>
      <c r="H86" s="131">
        <f t="shared" si="10"/>
        <v>97920000</v>
      </c>
      <c r="I86" s="127"/>
      <c r="J86" s="131"/>
      <c r="K86" s="131"/>
      <c r="L86" s="131"/>
      <c r="M86" s="131">
        <f t="shared" si="12"/>
        <v>0</v>
      </c>
      <c r="N86" s="131">
        <f t="shared" si="13"/>
        <v>97920000</v>
      </c>
      <c r="XFB86" s="121"/>
    </row>
    <row r="87" spans="1:14 16382:16382" s="120" customFormat="1" ht="18.95" customHeight="1">
      <c r="A87" s="127">
        <v>80</v>
      </c>
      <c r="B87" s="128" t="s">
        <v>90</v>
      </c>
      <c r="C87" s="127">
        <v>62</v>
      </c>
      <c r="D87" s="129">
        <v>5</v>
      </c>
      <c r="E87" s="130">
        <f t="shared" si="7"/>
        <v>1265000</v>
      </c>
      <c r="F87" s="130">
        <v>585000</v>
      </c>
      <c r="G87" s="130">
        <f t="shared" si="9"/>
        <v>680000</v>
      </c>
      <c r="H87" s="131">
        <f t="shared" si="10"/>
        <v>20400000</v>
      </c>
      <c r="I87" s="127">
        <v>57</v>
      </c>
      <c r="J87" s="131">
        <f t="shared" si="8"/>
        <v>1012000</v>
      </c>
      <c r="K87" s="131">
        <v>486000</v>
      </c>
      <c r="L87" s="131">
        <f t="shared" si="11"/>
        <v>526000</v>
      </c>
      <c r="M87" s="131">
        <f t="shared" si="12"/>
        <v>179892000</v>
      </c>
      <c r="N87" s="131">
        <f t="shared" si="13"/>
        <v>200292000</v>
      </c>
      <c r="XFB87" s="121"/>
    </row>
    <row r="88" spans="1:14 16382:16382" s="120" customFormat="1" ht="18.95" customHeight="1">
      <c r="A88" s="127">
        <v>81</v>
      </c>
      <c r="B88" s="128" t="s">
        <v>91</v>
      </c>
      <c r="C88" s="127">
        <v>26</v>
      </c>
      <c r="D88" s="129">
        <v>11</v>
      </c>
      <c r="E88" s="130">
        <f t="shared" si="7"/>
        <v>1265000</v>
      </c>
      <c r="F88" s="130">
        <v>585000</v>
      </c>
      <c r="G88" s="130">
        <f t="shared" si="9"/>
        <v>680000</v>
      </c>
      <c r="H88" s="131">
        <f t="shared" si="10"/>
        <v>44880000</v>
      </c>
      <c r="I88" s="127">
        <v>15</v>
      </c>
      <c r="J88" s="131">
        <f t="shared" si="8"/>
        <v>1012000</v>
      </c>
      <c r="K88" s="131">
        <v>486000</v>
      </c>
      <c r="L88" s="131">
        <f t="shared" si="11"/>
        <v>526000</v>
      </c>
      <c r="M88" s="131">
        <f t="shared" si="12"/>
        <v>47340000</v>
      </c>
      <c r="N88" s="131">
        <f t="shared" si="13"/>
        <v>92220000</v>
      </c>
      <c r="XFB88" s="121"/>
    </row>
    <row r="89" spans="1:14 16382:16382" s="120" customFormat="1" ht="18.95" customHeight="1">
      <c r="A89" s="127">
        <v>82</v>
      </c>
      <c r="B89" s="128" t="s">
        <v>92</v>
      </c>
      <c r="C89" s="127">
        <v>202</v>
      </c>
      <c r="D89" s="129"/>
      <c r="E89" s="130"/>
      <c r="F89" s="130"/>
      <c r="G89" s="130"/>
      <c r="H89" s="131">
        <f t="shared" si="10"/>
        <v>0</v>
      </c>
      <c r="I89" s="127">
        <v>202</v>
      </c>
      <c r="J89" s="131">
        <f t="shared" si="8"/>
        <v>1012000</v>
      </c>
      <c r="K89" s="131">
        <v>486000</v>
      </c>
      <c r="L89" s="131">
        <f t="shared" si="11"/>
        <v>526000</v>
      </c>
      <c r="M89" s="131">
        <f t="shared" si="12"/>
        <v>637512000</v>
      </c>
      <c r="N89" s="131">
        <f t="shared" si="13"/>
        <v>637512000</v>
      </c>
      <c r="XFB89" s="121"/>
    </row>
    <row r="90" spans="1:14 16382:16382" s="120" customFormat="1" ht="18.95" customHeight="1">
      <c r="A90" s="127">
        <v>83</v>
      </c>
      <c r="B90" s="128" t="s">
        <v>93</v>
      </c>
      <c r="C90" s="127">
        <v>120</v>
      </c>
      <c r="D90" s="129">
        <v>23</v>
      </c>
      <c r="E90" s="130">
        <f t="shared" si="7"/>
        <v>1265000</v>
      </c>
      <c r="F90" s="130">
        <v>585000</v>
      </c>
      <c r="G90" s="130">
        <f t="shared" si="9"/>
        <v>680000</v>
      </c>
      <c r="H90" s="131">
        <f t="shared" si="10"/>
        <v>93840000</v>
      </c>
      <c r="I90" s="127">
        <v>97</v>
      </c>
      <c r="J90" s="131">
        <f t="shared" si="8"/>
        <v>1012000</v>
      </c>
      <c r="K90" s="131">
        <v>486000</v>
      </c>
      <c r="L90" s="131">
        <f t="shared" si="11"/>
        <v>526000</v>
      </c>
      <c r="M90" s="131">
        <f t="shared" si="12"/>
        <v>306132000</v>
      </c>
      <c r="N90" s="131">
        <f t="shared" si="13"/>
        <v>399972000</v>
      </c>
      <c r="XFB90" s="121"/>
    </row>
    <row r="91" spans="1:14 16382:16382" s="120" customFormat="1" ht="18.95" customHeight="1">
      <c r="A91" s="127">
        <v>84</v>
      </c>
      <c r="B91" s="128" t="s">
        <v>94</v>
      </c>
      <c r="C91" s="127">
        <v>140</v>
      </c>
      <c r="D91" s="129"/>
      <c r="E91" s="130"/>
      <c r="F91" s="130"/>
      <c r="G91" s="130"/>
      <c r="H91" s="131">
        <f t="shared" si="10"/>
        <v>0</v>
      </c>
      <c r="I91" s="127">
        <v>140</v>
      </c>
      <c r="J91" s="131">
        <f t="shared" si="8"/>
        <v>1012000</v>
      </c>
      <c r="K91" s="131">
        <v>486000</v>
      </c>
      <c r="L91" s="131">
        <f t="shared" si="11"/>
        <v>526000</v>
      </c>
      <c r="M91" s="131">
        <f t="shared" si="12"/>
        <v>441840000</v>
      </c>
      <c r="N91" s="131">
        <f t="shared" si="13"/>
        <v>441840000</v>
      </c>
      <c r="XFB91" s="121"/>
    </row>
    <row r="92" spans="1:14 16382:16382" s="120" customFormat="1" ht="18.95" customHeight="1">
      <c r="A92" s="127">
        <v>85</v>
      </c>
      <c r="B92" s="128" t="s">
        <v>95</v>
      </c>
      <c r="C92" s="127">
        <v>45</v>
      </c>
      <c r="D92" s="129">
        <v>2</v>
      </c>
      <c r="E92" s="130">
        <f t="shared" si="7"/>
        <v>1265000</v>
      </c>
      <c r="F92" s="130">
        <v>585000</v>
      </c>
      <c r="G92" s="130">
        <f t="shared" si="9"/>
        <v>680000</v>
      </c>
      <c r="H92" s="131">
        <f t="shared" si="10"/>
        <v>8160000</v>
      </c>
      <c r="I92" s="127">
        <v>43</v>
      </c>
      <c r="J92" s="131">
        <f t="shared" si="8"/>
        <v>1012000</v>
      </c>
      <c r="K92" s="131">
        <v>486000</v>
      </c>
      <c r="L92" s="131">
        <f t="shared" si="11"/>
        <v>526000</v>
      </c>
      <c r="M92" s="131">
        <f t="shared" si="12"/>
        <v>135708000</v>
      </c>
      <c r="N92" s="131">
        <f t="shared" si="13"/>
        <v>143868000</v>
      </c>
      <c r="XFB92" s="121"/>
    </row>
    <row r="93" spans="1:14 16382:16382" s="120" customFormat="1" ht="18.95" customHeight="1">
      <c r="A93" s="127">
        <v>86</v>
      </c>
      <c r="B93" s="128" t="s">
        <v>96</v>
      </c>
      <c r="C93" s="127">
        <v>36</v>
      </c>
      <c r="D93" s="129">
        <v>1</v>
      </c>
      <c r="E93" s="130">
        <f t="shared" si="7"/>
        <v>1265000</v>
      </c>
      <c r="F93" s="130">
        <v>585000</v>
      </c>
      <c r="G93" s="130">
        <f t="shared" si="9"/>
        <v>680000</v>
      </c>
      <c r="H93" s="131">
        <f t="shared" si="10"/>
        <v>4080000</v>
      </c>
      <c r="I93" s="127">
        <v>35</v>
      </c>
      <c r="J93" s="131">
        <f t="shared" si="8"/>
        <v>1012000</v>
      </c>
      <c r="K93" s="131">
        <v>486000</v>
      </c>
      <c r="L93" s="131">
        <f t="shared" si="11"/>
        <v>526000</v>
      </c>
      <c r="M93" s="131">
        <f t="shared" si="12"/>
        <v>110460000</v>
      </c>
      <c r="N93" s="131">
        <f t="shared" si="13"/>
        <v>114540000</v>
      </c>
      <c r="XFB93" s="121"/>
    </row>
    <row r="94" spans="1:14 16382:16382" s="120" customFormat="1" ht="18.95" customHeight="1">
      <c r="A94" s="127">
        <v>87</v>
      </c>
      <c r="B94" s="128" t="s">
        <v>97</v>
      </c>
      <c r="C94" s="127">
        <v>31</v>
      </c>
      <c r="D94" s="129"/>
      <c r="E94" s="130"/>
      <c r="F94" s="130"/>
      <c r="G94" s="130"/>
      <c r="H94" s="131">
        <f t="shared" si="10"/>
        <v>0</v>
      </c>
      <c r="I94" s="127">
        <v>31</v>
      </c>
      <c r="J94" s="131">
        <f t="shared" si="8"/>
        <v>1012000</v>
      </c>
      <c r="K94" s="131">
        <v>486000</v>
      </c>
      <c r="L94" s="131">
        <f t="shared" si="11"/>
        <v>526000</v>
      </c>
      <c r="M94" s="131">
        <f t="shared" si="12"/>
        <v>97836000</v>
      </c>
      <c r="N94" s="131">
        <f t="shared" si="13"/>
        <v>97836000</v>
      </c>
      <c r="XFB94" s="121"/>
    </row>
    <row r="95" spans="1:14 16382:16382" s="120" customFormat="1" ht="18.95" customHeight="1">
      <c r="A95" s="127">
        <v>88</v>
      </c>
      <c r="B95" s="128" t="s">
        <v>98</v>
      </c>
      <c r="C95" s="127">
        <v>53</v>
      </c>
      <c r="D95" s="129">
        <v>20</v>
      </c>
      <c r="E95" s="130">
        <f t="shared" si="7"/>
        <v>1265000</v>
      </c>
      <c r="F95" s="130">
        <v>585000</v>
      </c>
      <c r="G95" s="130">
        <f t="shared" si="9"/>
        <v>680000</v>
      </c>
      <c r="H95" s="131">
        <f t="shared" si="10"/>
        <v>81600000</v>
      </c>
      <c r="I95" s="127">
        <v>33</v>
      </c>
      <c r="J95" s="131">
        <f t="shared" si="8"/>
        <v>1012000</v>
      </c>
      <c r="K95" s="131">
        <v>486000</v>
      </c>
      <c r="L95" s="131">
        <f t="shared" si="11"/>
        <v>526000</v>
      </c>
      <c r="M95" s="131">
        <f t="shared" si="12"/>
        <v>104148000</v>
      </c>
      <c r="N95" s="131">
        <f t="shared" si="13"/>
        <v>185748000</v>
      </c>
      <c r="XFB95" s="121"/>
    </row>
    <row r="96" spans="1:14 16382:16382" s="120" customFormat="1" ht="18.95" customHeight="1">
      <c r="A96" s="127">
        <v>89</v>
      </c>
      <c r="B96" s="128" t="s">
        <v>99</v>
      </c>
      <c r="C96" s="127">
        <v>21</v>
      </c>
      <c r="D96" s="129"/>
      <c r="E96" s="130"/>
      <c r="F96" s="130"/>
      <c r="G96" s="130"/>
      <c r="H96" s="131">
        <f t="shared" si="10"/>
        <v>0</v>
      </c>
      <c r="I96" s="127">
        <v>21</v>
      </c>
      <c r="J96" s="131">
        <f t="shared" si="8"/>
        <v>1012000</v>
      </c>
      <c r="K96" s="131">
        <v>486000</v>
      </c>
      <c r="L96" s="131">
        <f t="shared" si="11"/>
        <v>526000</v>
      </c>
      <c r="M96" s="131">
        <f t="shared" si="12"/>
        <v>66276000</v>
      </c>
      <c r="N96" s="131">
        <f t="shared" si="13"/>
        <v>66276000</v>
      </c>
      <c r="XFB96" s="121"/>
    </row>
    <row r="97" spans="1:14 16382:16382" s="120" customFormat="1" ht="18.95" customHeight="1">
      <c r="A97" s="127">
        <v>90</v>
      </c>
      <c r="B97" s="128" t="s">
        <v>100</v>
      </c>
      <c r="C97" s="127">
        <v>84</v>
      </c>
      <c r="D97" s="129">
        <v>7</v>
      </c>
      <c r="E97" s="130">
        <f t="shared" si="7"/>
        <v>1265000</v>
      </c>
      <c r="F97" s="130">
        <v>585000</v>
      </c>
      <c r="G97" s="130">
        <f t="shared" si="9"/>
        <v>680000</v>
      </c>
      <c r="H97" s="131">
        <f t="shared" si="10"/>
        <v>28560000</v>
      </c>
      <c r="I97" s="127">
        <v>77</v>
      </c>
      <c r="J97" s="131">
        <f t="shared" si="8"/>
        <v>1012000</v>
      </c>
      <c r="K97" s="131">
        <v>486000</v>
      </c>
      <c r="L97" s="131">
        <f t="shared" si="11"/>
        <v>526000</v>
      </c>
      <c r="M97" s="131">
        <f t="shared" si="12"/>
        <v>243012000</v>
      </c>
      <c r="N97" s="131">
        <f t="shared" si="13"/>
        <v>271572000</v>
      </c>
      <c r="XFB97" s="121"/>
    </row>
    <row r="98" spans="1:14 16382:16382" s="120" customFormat="1" ht="18.95" customHeight="1">
      <c r="A98" s="127">
        <v>91</v>
      </c>
      <c r="B98" s="128" t="s">
        <v>101</v>
      </c>
      <c r="C98" s="127">
        <v>19</v>
      </c>
      <c r="D98" s="129">
        <v>1</v>
      </c>
      <c r="E98" s="130">
        <f t="shared" si="7"/>
        <v>1265000</v>
      </c>
      <c r="F98" s="130">
        <v>585000</v>
      </c>
      <c r="G98" s="130">
        <f t="shared" si="9"/>
        <v>680000</v>
      </c>
      <c r="H98" s="131">
        <f t="shared" si="10"/>
        <v>4080000</v>
      </c>
      <c r="I98" s="127">
        <v>18</v>
      </c>
      <c r="J98" s="131">
        <f t="shared" si="8"/>
        <v>1012000</v>
      </c>
      <c r="K98" s="131">
        <v>486000</v>
      </c>
      <c r="L98" s="131">
        <f t="shared" si="11"/>
        <v>526000</v>
      </c>
      <c r="M98" s="131">
        <f t="shared" si="12"/>
        <v>56808000</v>
      </c>
      <c r="N98" s="131">
        <f t="shared" si="13"/>
        <v>60888000</v>
      </c>
      <c r="XFB98" s="121"/>
    </row>
    <row r="99" spans="1:14 16382:16382" s="120" customFormat="1" ht="18.95" customHeight="1">
      <c r="A99" s="127">
        <v>92</v>
      </c>
      <c r="B99" s="128" t="s">
        <v>102</v>
      </c>
      <c r="C99" s="127">
        <v>112</v>
      </c>
      <c r="D99" s="129">
        <v>7</v>
      </c>
      <c r="E99" s="130">
        <f t="shared" si="7"/>
        <v>1265000</v>
      </c>
      <c r="F99" s="130">
        <v>585000</v>
      </c>
      <c r="G99" s="130">
        <f t="shared" si="9"/>
        <v>680000</v>
      </c>
      <c r="H99" s="131">
        <f t="shared" si="10"/>
        <v>28560000</v>
      </c>
      <c r="I99" s="127">
        <v>105</v>
      </c>
      <c r="J99" s="131">
        <f t="shared" si="8"/>
        <v>1012000</v>
      </c>
      <c r="K99" s="131">
        <v>486000</v>
      </c>
      <c r="L99" s="131">
        <f t="shared" si="11"/>
        <v>526000</v>
      </c>
      <c r="M99" s="131">
        <f t="shared" si="12"/>
        <v>331380000</v>
      </c>
      <c r="N99" s="131">
        <f t="shared" si="13"/>
        <v>359940000</v>
      </c>
      <c r="XFB99" s="121"/>
    </row>
    <row r="100" spans="1:14 16382:16382" s="120" customFormat="1" ht="18.95" customHeight="1">
      <c r="A100" s="127">
        <v>93</v>
      </c>
      <c r="B100" s="128" t="s">
        <v>103</v>
      </c>
      <c r="C100" s="127">
        <v>32</v>
      </c>
      <c r="D100" s="129">
        <v>22</v>
      </c>
      <c r="E100" s="130">
        <f t="shared" si="7"/>
        <v>1265000</v>
      </c>
      <c r="F100" s="130">
        <v>585000</v>
      </c>
      <c r="G100" s="130">
        <f t="shared" si="9"/>
        <v>680000</v>
      </c>
      <c r="H100" s="131">
        <f t="shared" si="10"/>
        <v>89760000</v>
      </c>
      <c r="I100" s="127">
        <v>10</v>
      </c>
      <c r="J100" s="131">
        <f t="shared" si="8"/>
        <v>1012000</v>
      </c>
      <c r="K100" s="131">
        <v>486000</v>
      </c>
      <c r="L100" s="131">
        <f t="shared" si="11"/>
        <v>526000</v>
      </c>
      <c r="M100" s="131">
        <f t="shared" si="12"/>
        <v>31560000</v>
      </c>
      <c r="N100" s="131">
        <f t="shared" si="13"/>
        <v>121320000</v>
      </c>
      <c r="XFB100" s="121"/>
    </row>
    <row r="101" spans="1:14 16382:16382" s="120" customFormat="1" ht="18.95" customHeight="1">
      <c r="A101" s="127">
        <v>94</v>
      </c>
      <c r="B101" s="128" t="s">
        <v>104</v>
      </c>
      <c r="C101" s="127">
        <v>19</v>
      </c>
      <c r="D101" s="129">
        <v>1</v>
      </c>
      <c r="E101" s="130">
        <f t="shared" si="7"/>
        <v>1265000</v>
      </c>
      <c r="F101" s="130">
        <v>585000</v>
      </c>
      <c r="G101" s="130">
        <f t="shared" si="9"/>
        <v>680000</v>
      </c>
      <c r="H101" s="131">
        <f t="shared" si="10"/>
        <v>4080000</v>
      </c>
      <c r="I101" s="127">
        <v>18</v>
      </c>
      <c r="J101" s="131">
        <f t="shared" si="8"/>
        <v>1012000</v>
      </c>
      <c r="K101" s="131">
        <v>486000</v>
      </c>
      <c r="L101" s="131">
        <f t="shared" si="11"/>
        <v>526000</v>
      </c>
      <c r="M101" s="131">
        <f t="shared" si="12"/>
        <v>56808000</v>
      </c>
      <c r="N101" s="131">
        <f t="shared" si="13"/>
        <v>60888000</v>
      </c>
      <c r="XFB101" s="121"/>
    </row>
    <row r="102" spans="1:14 16382:16382" s="120" customFormat="1" ht="18.95" customHeight="1">
      <c r="A102" s="133">
        <v>95</v>
      </c>
      <c r="B102" s="134" t="s">
        <v>105</v>
      </c>
      <c r="C102" s="133">
        <v>22</v>
      </c>
      <c r="D102" s="135">
        <v>5</v>
      </c>
      <c r="E102" s="136">
        <f t="shared" si="7"/>
        <v>1265000</v>
      </c>
      <c r="F102" s="136">
        <v>585000</v>
      </c>
      <c r="G102" s="136">
        <f t="shared" si="9"/>
        <v>680000</v>
      </c>
      <c r="H102" s="137">
        <f t="shared" si="10"/>
        <v>20400000</v>
      </c>
      <c r="I102" s="133">
        <v>17</v>
      </c>
      <c r="J102" s="137">
        <f t="shared" si="8"/>
        <v>1012000</v>
      </c>
      <c r="K102" s="137">
        <v>486000</v>
      </c>
      <c r="L102" s="137">
        <f t="shared" si="11"/>
        <v>526000</v>
      </c>
      <c r="M102" s="137">
        <f t="shared" si="12"/>
        <v>53652000</v>
      </c>
      <c r="N102" s="137">
        <f t="shared" si="13"/>
        <v>74052000</v>
      </c>
      <c r="XFB102" s="121"/>
    </row>
    <row r="103" spans="1:14 16382:16382" s="120" customFormat="1" ht="18.95" customHeight="1">
      <c r="A103" s="162" t="s">
        <v>106</v>
      </c>
      <c r="B103" s="162"/>
      <c r="C103" s="138">
        <f>SUM(C8:C102)</f>
        <v>4909</v>
      </c>
      <c r="D103" s="139">
        <f>SUM(D8:D102)</f>
        <v>922</v>
      </c>
      <c r="E103" s="139"/>
      <c r="F103" s="140"/>
      <c r="G103" s="140"/>
      <c r="H103" s="140">
        <f t="shared" ref="H103:I103" si="14">SUM(H8:H102)</f>
        <v>3761760000</v>
      </c>
      <c r="I103" s="140">
        <f t="shared" si="14"/>
        <v>3987</v>
      </c>
      <c r="J103" s="140"/>
      <c r="K103" s="140"/>
      <c r="L103" s="140"/>
      <c r="M103" s="140">
        <f t="shared" ref="M103:N103" si="15">SUM(M8:M102)</f>
        <v>12582972000</v>
      </c>
      <c r="N103" s="140">
        <f t="shared" si="15"/>
        <v>16344732000</v>
      </c>
      <c r="XFB103" s="121"/>
    </row>
  </sheetData>
  <mergeCells count="18">
    <mergeCell ref="A2:N2"/>
    <mergeCell ref="A3:M3"/>
    <mergeCell ref="A4:M4"/>
    <mergeCell ref="A6:A7"/>
    <mergeCell ref="B6:B7"/>
    <mergeCell ref="C6:C7"/>
    <mergeCell ref="D6:D7"/>
    <mergeCell ref="K6:K7"/>
    <mergeCell ref="I6:I7"/>
    <mergeCell ref="J6:J7"/>
    <mergeCell ref="N6:N7"/>
    <mergeCell ref="L6:L7"/>
    <mergeCell ref="M6:M7"/>
    <mergeCell ref="A103:B103"/>
    <mergeCell ref="H6:H7"/>
    <mergeCell ref="E6:E7"/>
    <mergeCell ref="F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KINH PHÍ THEO NGHỊ QUYẾT 35</vt:lpstr>
      <vt:lpstr>DỰ TOÁN KINH PHÍ THEO NGHỊ ĐỊNH</vt:lpstr>
      <vt:lpstr>SO SÁNH 02 MỨC CHI</vt:lpstr>
      <vt:lpstr>CHÊNH LỆCH ND 168 VÀ NQ 35</vt:lpstr>
      <vt:lpstr>CHÊNH LỆCH TỪ 1,7 ĐẾN 31,12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2026-08-12T07:56:24Z</cp:lastPrinted>
  <dcterms:created xsi:type="dcterms:W3CDTF">2026-08-12T01:39:23Z</dcterms:created>
  <dcterms:modified xsi:type="dcterms:W3CDTF">2026-08-13T08:40:56Z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EEC944FCD8884378972EDBA7F3A7D62D_11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1</vt:i4>
  </property>
</Properties>
</file>